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acoltman\Downloads\"/>
    </mc:Choice>
  </mc:AlternateContent>
  <xr:revisionPtr revIDLastSave="0" documentId="8_{163ED080-2552-403C-A25C-6B6FEEB1BB0A}" xr6:coauthVersionLast="47" xr6:coauthVersionMax="47" xr10:uidLastSave="{00000000-0000-0000-0000-000000000000}"/>
  <bookViews>
    <workbookView xWindow="-120" yWindow="-120" windowWidth="29040" windowHeight="15720" xr2:uid="{1A4978B2-E218-4951-9C32-EE09C50940C5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1" l="1"/>
  <c r="K8" i="1"/>
  <c r="I8" i="1"/>
  <c r="F6" i="1"/>
  <c r="F7" i="1"/>
  <c r="F8" i="1"/>
  <c r="G8" i="1" s="1"/>
  <c r="F9" i="1"/>
  <c r="G9" i="1" s="1"/>
  <c r="F10" i="1"/>
  <c r="G10" i="1" s="1"/>
  <c r="F11" i="1"/>
  <c r="G11" i="1" s="1"/>
  <c r="F12" i="1"/>
  <c r="G12" i="1" s="1"/>
  <c r="F13" i="1"/>
  <c r="G13" i="1" s="1"/>
  <c r="F14" i="1"/>
  <c r="G14" i="1" s="1"/>
  <c r="H14" i="1" s="1"/>
  <c r="J14" i="1" s="1"/>
  <c r="F15" i="1"/>
  <c r="F16" i="1"/>
  <c r="G16" i="1" l="1"/>
  <c r="H16" i="1" s="1"/>
  <c r="J16" i="1" s="1"/>
  <c r="G15" i="1"/>
  <c r="H15" i="1" s="1"/>
  <c r="J15" i="1" s="1"/>
  <c r="G6" i="1"/>
  <c r="H6" i="1" s="1"/>
  <c r="J6" i="1" s="1"/>
  <c r="H13" i="1"/>
  <c r="H12" i="1"/>
  <c r="G7" i="1"/>
  <c r="H7" i="1" s="1"/>
  <c r="J7" i="1" s="1"/>
  <c r="K7" i="1" s="1"/>
  <c r="H11" i="1"/>
  <c r="K16" i="1"/>
  <c r="H8" i="1"/>
  <c r="H10" i="1"/>
  <c r="K15" i="1"/>
  <c r="K14" i="1"/>
  <c r="J13" i="1" l="1"/>
  <c r="K13" i="1" s="1"/>
  <c r="J12" i="1"/>
  <c r="K12" i="1" s="1"/>
  <c r="J11" i="1"/>
  <c r="K11" i="1" s="1"/>
  <c r="J10" i="1"/>
  <c r="K10" i="1" s="1"/>
  <c r="J8" i="1"/>
  <c r="K6" i="1"/>
</calcChain>
</file>

<file path=xl/sharedStrings.xml><?xml version="1.0" encoding="utf-8"?>
<sst xmlns="http://schemas.openxmlformats.org/spreadsheetml/2006/main" count="22" uniqueCount="19">
  <si>
    <r>
      <rPr>
        <b/>
        <sz val="11"/>
        <color rgb="FF000000"/>
        <rFont val="Aptos Narrow"/>
        <family val="2"/>
        <scheme val="minor"/>
      </rPr>
      <t xml:space="preserve">NOTES/HELPFUL TIPS: 
</t>
    </r>
    <r>
      <rPr>
        <sz val="11"/>
        <color rgb="FF000000"/>
        <rFont val="Aptos Narrow"/>
        <family val="2"/>
        <scheme val="minor"/>
      </rPr>
      <t xml:space="preserve">- There are varying minimum quantities depending on the style of service (buffets, plated, stations, passed, etc) noted at the top of each menu section. 
- Refer to the </t>
    </r>
    <r>
      <rPr>
        <sz val="11"/>
        <color rgb="FFFF0000"/>
        <rFont val="Aptos Narrow"/>
        <family val="2"/>
        <scheme val="minor"/>
      </rPr>
      <t>menu standards on page 36</t>
    </r>
    <r>
      <rPr>
        <sz val="11"/>
        <color rgb="FF000000"/>
        <rFont val="Aptos Narrow"/>
        <family val="2"/>
        <scheme val="minor"/>
      </rPr>
      <t xml:space="preserve"> for fees for orders below the minimum quantity and other costs such as </t>
    </r>
    <r>
      <rPr>
        <sz val="11"/>
        <color rgb="FFFF0000"/>
        <rFont val="Aptos Narrow"/>
        <family val="2"/>
        <scheme val="minor"/>
      </rPr>
      <t xml:space="preserve">attendant, butler, and bartender fees and requirements. </t>
    </r>
    <r>
      <rPr>
        <sz val="11"/>
        <color rgb="FF000000"/>
        <rFont val="Aptos Narrow"/>
        <family val="2"/>
        <scheme val="minor"/>
      </rPr>
      <t xml:space="preserve">Make sure you include these fees in your budget.
-When budgeting for food and beverage for your group, it's important to </t>
    </r>
    <r>
      <rPr>
        <sz val="11"/>
        <color rgb="FFFF0000"/>
        <rFont val="Aptos Narrow"/>
        <family val="2"/>
        <scheme val="minor"/>
      </rPr>
      <t>build in a buffer to your overall budget</t>
    </r>
    <r>
      <rPr>
        <sz val="11"/>
        <color rgb="FF000000"/>
        <rFont val="Aptos Narrow"/>
        <family val="2"/>
        <scheme val="minor"/>
      </rPr>
      <t xml:space="preserve"> to account for potential increases in prices or changes in the number of attendees at the venue. (Example: your estimated total comes out to $1,555.71 - round up to $2,500 for budgeting purposes)</t>
    </r>
  </si>
  <si>
    <t>Item</t>
  </si>
  <si>
    <t>Notes</t>
  </si>
  <si>
    <t>Qty</t>
  </si>
  <si>
    <t>Price/Item</t>
  </si>
  <si>
    <t>F&amp;B Total</t>
  </si>
  <si>
    <t>26% Taxable Service Charge</t>
  </si>
  <si>
    <t>Total before Tax</t>
  </si>
  <si>
    <t>18% Alcohol Tax</t>
  </si>
  <si>
    <t>9.75% Tax</t>
  </si>
  <si>
    <t>GRAND TOTAL</t>
  </si>
  <si>
    <t>EXAMPLE</t>
  </si>
  <si>
    <t>2 - Gallons of Regular Coffee
1 - Gallon of Decaf Coffee
1 - Gallon of Hot Water (Tea)</t>
  </si>
  <si>
    <t>Music City Continental Breakfast</t>
  </si>
  <si>
    <t>Drink Tickets</t>
  </si>
  <si>
    <t>1 drink ticket per person 
(Average of $15/drink)</t>
  </si>
  <si>
    <t>Bartender Fee</t>
  </si>
  <si>
    <t>1 bartender per 100 ppl ($200/bartender)
1 Cashier fee ($100)</t>
  </si>
  <si>
    <t>FNCE F&amp;B Budgeting 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</si>
</sst>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11"/>
      <color rgb="FFFF0000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b/>
      <sz val="15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2" fillId="2" borderId="1" xfId="0" applyFont="1" applyFill="1" applyBorder="1"/>
    <xf numFmtId="0" fontId="0" fillId="0" borderId="1" xfId="0" applyBorder="1"/>
    <xf numFmtId="44" fontId="0" fillId="0" borderId="1" xfId="1" applyFont="1" applyBorder="1"/>
    <xf numFmtId="0" fontId="3" fillId="0" borderId="0" xfId="0" applyFont="1"/>
    <xf numFmtId="0" fontId="4" fillId="0" borderId="1" xfId="0" applyFont="1" applyBorder="1" applyAlignment="1">
      <alignment wrapText="1"/>
    </xf>
    <xf numFmtId="0" fontId="4" fillId="0" borderId="1" xfId="0" applyFont="1" applyBorder="1"/>
    <xf numFmtId="44" fontId="4" fillId="0" borderId="1" xfId="1" applyFont="1" applyBorder="1"/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0" borderId="0" xfId="0" applyFont="1" applyAlignment="1">
      <alignment horizontal="center" wrapText="1"/>
    </xf>
    <xf numFmtId="0" fontId="4" fillId="0" borderId="1" xfId="0" applyFont="1" applyBorder="1" applyAlignment="1">
      <alignment vertical="top" wrapText="1"/>
    </xf>
    <xf numFmtId="0" fontId="2" fillId="2" borderId="1" xfId="0" applyFont="1" applyFill="1" applyBorder="1" applyAlignment="1">
      <alignment wrapText="1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A0643-81D4-4AB4-BED9-FD87AEF2B119}">
  <dimension ref="A1:K16"/>
  <sheetViews>
    <sheetView tabSelected="1" workbookViewId="0">
      <selection activeCell="O3" sqref="O3"/>
    </sheetView>
  </sheetViews>
  <sheetFormatPr defaultRowHeight="15" x14ac:dyDescent="0.25"/>
  <cols>
    <col min="2" max="2" width="24.28515625" customWidth="1"/>
    <col min="3" max="3" width="37.140625" customWidth="1"/>
    <col min="4" max="4" width="4.42578125" bestFit="1" customWidth="1"/>
    <col min="5" max="5" width="11.42578125" customWidth="1"/>
    <col min="6" max="6" width="11.42578125" bestFit="1" customWidth="1"/>
    <col min="7" max="7" width="17.28515625" customWidth="1"/>
    <col min="8" max="9" width="15.85546875" customWidth="1"/>
    <col min="10" max="10" width="10.42578125" customWidth="1"/>
    <col min="11" max="11" width="14.85546875" customWidth="1"/>
  </cols>
  <sheetData>
    <row r="1" spans="1:11" ht="19.5" x14ac:dyDescent="0.3">
      <c r="A1" s="13" t="s">
        <v>18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8.25" customHeight="1" x14ac:dyDescent="0.3">
      <c r="A2" s="8"/>
      <c r="B2" s="8"/>
      <c r="C2" s="8"/>
      <c r="D2" s="8"/>
      <c r="E2" s="8"/>
      <c r="F2" s="8"/>
      <c r="G2" s="8"/>
      <c r="H2" s="8"/>
      <c r="I2" s="8"/>
      <c r="J2" s="8"/>
      <c r="K2" s="8"/>
    </row>
    <row r="3" spans="1:11" ht="94.5" customHeight="1" x14ac:dyDescent="0.25">
      <c r="A3" s="14" t="s">
        <v>0</v>
      </c>
      <c r="B3" s="15"/>
      <c r="C3" s="15"/>
      <c r="D3" s="15"/>
      <c r="E3" s="15"/>
      <c r="F3" s="15"/>
      <c r="G3" s="15"/>
      <c r="H3" s="15"/>
      <c r="I3" s="15"/>
      <c r="J3" s="15"/>
      <c r="K3" s="15"/>
    </row>
    <row r="4" spans="1:11" ht="8.25" customHeight="1" x14ac:dyDescent="0.25">
      <c r="A4" s="10"/>
      <c r="B4" s="9"/>
      <c r="C4" s="9"/>
      <c r="D4" s="9"/>
      <c r="E4" s="9"/>
      <c r="F4" s="9"/>
      <c r="G4" s="9"/>
      <c r="H4" s="9"/>
      <c r="I4" s="9"/>
      <c r="J4" s="9"/>
      <c r="K4" s="9"/>
    </row>
    <row r="5" spans="1:11" ht="30" x14ac:dyDescent="0.25"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  <c r="G5" s="12" t="s">
        <v>6</v>
      </c>
      <c r="H5" s="1" t="s">
        <v>7</v>
      </c>
      <c r="I5" s="1" t="s">
        <v>8</v>
      </c>
      <c r="J5" s="1" t="s">
        <v>9</v>
      </c>
      <c r="K5" s="1" t="s">
        <v>10</v>
      </c>
    </row>
    <row r="6" spans="1:11" ht="75" x14ac:dyDescent="0.25">
      <c r="A6" s="4" t="s">
        <v>11</v>
      </c>
      <c r="B6" s="5" t="s">
        <v>12</v>
      </c>
      <c r="C6" s="5"/>
      <c r="D6" s="6">
        <v>4</v>
      </c>
      <c r="E6" s="7">
        <v>115</v>
      </c>
      <c r="F6" s="7">
        <f>D6*E6</f>
        <v>460</v>
      </c>
      <c r="G6" s="7">
        <f>F6*26%</f>
        <v>119.60000000000001</v>
      </c>
      <c r="H6" s="7">
        <f>SUM(F6:G6)</f>
        <v>579.6</v>
      </c>
      <c r="I6" s="7">
        <v>0</v>
      </c>
      <c r="J6" s="7">
        <f>H6*9.75%</f>
        <v>56.511000000000003</v>
      </c>
      <c r="K6" s="7">
        <f>SUM(H6:J6)</f>
        <v>636.11099999999999</v>
      </c>
    </row>
    <row r="7" spans="1:11" ht="30" x14ac:dyDescent="0.25">
      <c r="A7" s="4" t="s">
        <v>11</v>
      </c>
      <c r="B7" s="5" t="s">
        <v>13</v>
      </c>
      <c r="C7" s="6"/>
      <c r="D7" s="6">
        <v>25</v>
      </c>
      <c r="E7" s="7">
        <v>45</v>
      </c>
      <c r="F7" s="7">
        <f t="shared" ref="F7:F16" si="0">D7*E7</f>
        <v>1125</v>
      </c>
      <c r="G7" s="7">
        <f t="shared" ref="G7:G16" si="1">F7*26%</f>
        <v>292.5</v>
      </c>
      <c r="H7" s="7">
        <f t="shared" ref="H7:H16" si="2">SUM(F7:G7)</f>
        <v>1417.5</v>
      </c>
      <c r="I7" s="7">
        <v>0</v>
      </c>
      <c r="J7" s="7">
        <f t="shared" ref="J7:J16" si="3">H7*9.75%</f>
        <v>138.20625000000001</v>
      </c>
      <c r="K7" s="7">
        <f t="shared" ref="K7:K16" si="4">SUM(H7:J7)</f>
        <v>1555.70625</v>
      </c>
    </row>
    <row r="8" spans="1:11" ht="30" x14ac:dyDescent="0.25">
      <c r="A8" s="4" t="s">
        <v>11</v>
      </c>
      <c r="B8" s="6" t="s">
        <v>14</v>
      </c>
      <c r="C8" s="5" t="s">
        <v>15</v>
      </c>
      <c r="D8" s="6">
        <v>100</v>
      </c>
      <c r="E8" s="7">
        <v>15</v>
      </c>
      <c r="F8" s="7">
        <f t="shared" si="0"/>
        <v>1500</v>
      </c>
      <c r="G8" s="7">
        <f t="shared" si="1"/>
        <v>390</v>
      </c>
      <c r="H8" s="7">
        <f t="shared" si="2"/>
        <v>1890</v>
      </c>
      <c r="I8" s="7">
        <f>F8*18%</f>
        <v>270</v>
      </c>
      <c r="J8" s="7">
        <f t="shared" si="3"/>
        <v>184.27500000000001</v>
      </c>
      <c r="K8" s="7">
        <f>SUM(H8:J8)</f>
        <v>2344.2750000000001</v>
      </c>
    </row>
    <row r="9" spans="1:11" ht="30" x14ac:dyDescent="0.25">
      <c r="A9" s="4" t="s">
        <v>11</v>
      </c>
      <c r="B9" s="6" t="s">
        <v>16</v>
      </c>
      <c r="C9" s="11" t="s">
        <v>17</v>
      </c>
      <c r="D9" s="6">
        <v>1</v>
      </c>
      <c r="E9" s="7">
        <v>300</v>
      </c>
      <c r="F9" s="7">
        <f t="shared" si="0"/>
        <v>300</v>
      </c>
      <c r="G9" s="7">
        <f t="shared" si="1"/>
        <v>78</v>
      </c>
      <c r="H9" s="7"/>
      <c r="I9" s="7"/>
      <c r="J9" s="7"/>
      <c r="K9" s="7">
        <f>SUM(F9:G9)</f>
        <v>378</v>
      </c>
    </row>
    <row r="10" spans="1:11" x14ac:dyDescent="0.25">
      <c r="B10" s="2"/>
      <c r="C10" s="2"/>
      <c r="D10" s="2"/>
      <c r="E10" s="3"/>
      <c r="F10" s="3">
        <f t="shared" si="0"/>
        <v>0</v>
      </c>
      <c r="G10" s="3">
        <f t="shared" si="1"/>
        <v>0</v>
      </c>
      <c r="H10" s="3">
        <f t="shared" si="2"/>
        <v>0</v>
      </c>
      <c r="I10" s="3"/>
      <c r="J10" s="3">
        <f t="shared" si="3"/>
        <v>0</v>
      </c>
      <c r="K10" s="3">
        <f t="shared" si="4"/>
        <v>0</v>
      </c>
    </row>
    <row r="11" spans="1:11" x14ac:dyDescent="0.25">
      <c r="B11" s="2"/>
      <c r="C11" s="2"/>
      <c r="D11" s="2"/>
      <c r="E11" s="3"/>
      <c r="F11" s="3">
        <f t="shared" si="0"/>
        <v>0</v>
      </c>
      <c r="G11" s="3">
        <f t="shared" si="1"/>
        <v>0</v>
      </c>
      <c r="H11" s="3">
        <f t="shared" si="2"/>
        <v>0</v>
      </c>
      <c r="I11" s="3"/>
      <c r="J11" s="3">
        <f t="shared" si="3"/>
        <v>0</v>
      </c>
      <c r="K11" s="3">
        <f t="shared" si="4"/>
        <v>0</v>
      </c>
    </row>
    <row r="12" spans="1:11" x14ac:dyDescent="0.25">
      <c r="B12" s="2"/>
      <c r="C12" s="2"/>
      <c r="D12" s="2"/>
      <c r="E12" s="3"/>
      <c r="F12" s="3">
        <f t="shared" si="0"/>
        <v>0</v>
      </c>
      <c r="G12" s="3">
        <f t="shared" si="1"/>
        <v>0</v>
      </c>
      <c r="H12" s="3">
        <f t="shared" si="2"/>
        <v>0</v>
      </c>
      <c r="I12" s="3"/>
      <c r="J12" s="3">
        <f t="shared" si="3"/>
        <v>0</v>
      </c>
      <c r="K12" s="3">
        <f t="shared" si="4"/>
        <v>0</v>
      </c>
    </row>
    <row r="13" spans="1:11" x14ac:dyDescent="0.25">
      <c r="B13" s="2"/>
      <c r="C13" s="2"/>
      <c r="D13" s="2"/>
      <c r="E13" s="3"/>
      <c r="F13" s="3">
        <f t="shared" si="0"/>
        <v>0</v>
      </c>
      <c r="G13" s="3">
        <f t="shared" si="1"/>
        <v>0</v>
      </c>
      <c r="H13" s="3">
        <f t="shared" si="2"/>
        <v>0</v>
      </c>
      <c r="I13" s="3"/>
      <c r="J13" s="3">
        <f t="shared" si="3"/>
        <v>0</v>
      </c>
      <c r="K13" s="3">
        <f t="shared" si="4"/>
        <v>0</v>
      </c>
    </row>
    <row r="14" spans="1:11" x14ac:dyDescent="0.25">
      <c r="B14" s="2"/>
      <c r="C14" s="2"/>
      <c r="D14" s="2"/>
      <c r="E14" s="3"/>
      <c r="F14" s="3">
        <f t="shared" si="0"/>
        <v>0</v>
      </c>
      <c r="G14" s="3">
        <f t="shared" si="1"/>
        <v>0</v>
      </c>
      <c r="H14" s="3">
        <f t="shared" si="2"/>
        <v>0</v>
      </c>
      <c r="I14" s="3"/>
      <c r="J14" s="3">
        <f t="shared" si="3"/>
        <v>0</v>
      </c>
      <c r="K14" s="3">
        <f t="shared" si="4"/>
        <v>0</v>
      </c>
    </row>
    <row r="15" spans="1:11" x14ac:dyDescent="0.25">
      <c r="B15" s="2"/>
      <c r="C15" s="2"/>
      <c r="D15" s="2"/>
      <c r="E15" s="3"/>
      <c r="F15" s="3">
        <f t="shared" si="0"/>
        <v>0</v>
      </c>
      <c r="G15" s="3">
        <f t="shared" si="1"/>
        <v>0</v>
      </c>
      <c r="H15" s="3">
        <f t="shared" si="2"/>
        <v>0</v>
      </c>
      <c r="I15" s="3"/>
      <c r="J15" s="3">
        <f t="shared" si="3"/>
        <v>0</v>
      </c>
      <c r="K15" s="3">
        <f t="shared" si="4"/>
        <v>0</v>
      </c>
    </row>
    <row r="16" spans="1:11" x14ac:dyDescent="0.25">
      <c r="B16" s="2"/>
      <c r="C16" s="2"/>
      <c r="D16" s="2"/>
      <c r="E16" s="3"/>
      <c r="F16" s="3">
        <f t="shared" si="0"/>
        <v>0</v>
      </c>
      <c r="G16" s="3">
        <f t="shared" si="1"/>
        <v>0</v>
      </c>
      <c r="H16" s="3">
        <f t="shared" si="2"/>
        <v>0</v>
      </c>
      <c r="I16" s="3"/>
      <c r="J16" s="3">
        <f t="shared" si="3"/>
        <v>0</v>
      </c>
      <c r="K16" s="3">
        <f t="shared" si="4"/>
        <v>0</v>
      </c>
    </row>
  </sheetData>
  <mergeCells count="2">
    <mergeCell ref="A1:K1"/>
    <mergeCell ref="A3:K3"/>
  </mergeCells>
  <pageMargins left="0.7" right="0.7" top="0.75" bottom="0.75" header="0.3" footer="0.3"/>
  <pageSetup orientation="portrait" horizontalDpi="1200" verticalDpi="1200" r:id="rId1"/>
  <ignoredErrors>
    <ignoredError sqref="J7:J8 J10:J16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8245DE60A7E5F40AAAB7FBAA3AE6AD1" ma:contentTypeVersion="13" ma:contentTypeDescription="Create a new document." ma:contentTypeScope="" ma:versionID="64aa4b4ed423ca2ce17acc3f0d23fa53">
  <xsd:schema xmlns:xsd="http://www.w3.org/2001/XMLSchema" xmlns:xs="http://www.w3.org/2001/XMLSchema" xmlns:p="http://schemas.microsoft.com/office/2006/metadata/properties" xmlns:ns2="ac162db8-c661-4d94-84b0-7741fec01083" xmlns:ns3="a2bc28d0-4d3f-48fd-ab13-64f31ab0e95c" targetNamespace="http://schemas.microsoft.com/office/2006/metadata/properties" ma:root="true" ma:fieldsID="81a65c39eddcec3f5b6b3d971835f065" ns2:_="" ns3:_="">
    <xsd:import namespace="ac162db8-c661-4d94-84b0-7741fec01083"/>
    <xsd:import namespace="a2bc28d0-4d3f-48fd-ab13-64f31ab0e95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162db8-c661-4d94-84b0-7741fec010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20bb3ce1-2d96-45e5-99c4-d2bba11dad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bc28d0-4d3f-48fd-ab13-64f31ab0e95c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639dad8-ddd6-4825-9337-b0424cecf7b9}" ma:internalName="TaxCatchAll" ma:showField="CatchAllData" ma:web="a2bc28d0-4d3f-48fd-ab13-64f31ab0e9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c162db8-c661-4d94-84b0-7741fec01083">
      <Terms xmlns="http://schemas.microsoft.com/office/infopath/2007/PartnerControls"/>
    </lcf76f155ced4ddcb4097134ff3c332f>
    <TaxCatchAll xmlns="a2bc28d0-4d3f-48fd-ab13-64f31ab0e95c" xsi:nil="true"/>
    <SharedWithUsers xmlns="a2bc28d0-4d3f-48fd-ab13-64f31ab0e95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A2CFDAB2-A5C5-4519-9BF1-35BD4BED61F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4A64C5A-72A5-49E3-96D7-3178198D50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162db8-c661-4d94-84b0-7741fec01083"/>
    <ds:schemaRef ds:uri="a2bc28d0-4d3f-48fd-ab13-64f31ab0e9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1375CCA-20D6-40BF-BA9A-D62425B55358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dcmitype/"/>
    <ds:schemaRef ds:uri="a2bc28d0-4d3f-48fd-ab13-64f31ab0e95c"/>
    <ds:schemaRef ds:uri="ac162db8-c661-4d94-84b0-7741fec01083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Brooke Siegel</dc:creator>
  <cp:keywords/>
  <dc:description/>
  <cp:lastModifiedBy>Anne E. Coltman</cp:lastModifiedBy>
  <cp:revision/>
  <cp:lastPrinted>2024-12-20T16:06:34Z</cp:lastPrinted>
  <dcterms:created xsi:type="dcterms:W3CDTF">2024-11-20T19:32:14Z</dcterms:created>
  <dcterms:modified xsi:type="dcterms:W3CDTF">2026-01-14T19:49:05Z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0x010100B8245DE60A7E5F40AAAB7FBAA3AE6AD1</vt:lpwstr>
  </property>
  <property fmtid="{D5CDD505-2E9C-101B-9397-08002B2CF9AE}" pid="3" name="MediaServiceImageTags">
    <vt:lpwstr/>
  </property>
  <property fmtid="{D5CDD505-2E9C-101B-9397-08002B2CF9AE}" pid="4" name="Order">
    <vt:r8>13734000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