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Users\acoltman\Downloads\"/>
    </mc:Choice>
  </mc:AlternateContent>
  <xr:revisionPtr revIDLastSave="0" documentId="13_ncr:1_{C7BEE299-37DE-43DE-BB91-C4069414CC2C}" xr6:coauthVersionLast="47" xr6:coauthVersionMax="47" xr10:uidLastSave="{00000000-0000-0000-0000-000000000000}"/>
  <bookViews>
    <workbookView xWindow="-120" yWindow="-120" windowWidth="29040" windowHeight="15720" tabRatio="745" activeTab="1" xr2:uid="{00000000-000D-0000-FFFF-FFFF00000000}"/>
  </bookViews>
  <sheets>
    <sheet name="Template" sheetId="1" r:id="rId1"/>
    <sheet name="Instructions" sheetId="29" r:id="rId2"/>
    <sheet name="Glossary of Terms" sheetId="3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1" l="1"/>
  <c r="G95" i="1"/>
  <c r="G31" i="1" l="1"/>
  <c r="G26" i="1"/>
  <c r="G17" i="1"/>
  <c r="F78" i="1"/>
  <c r="F77" i="1"/>
  <c r="F76" i="1"/>
  <c r="F75" i="1"/>
  <c r="F74" i="1"/>
  <c r="F73" i="1"/>
  <c r="F72" i="1"/>
  <c r="F71" i="1"/>
  <c r="F70" i="1"/>
  <c r="F69" i="1"/>
  <c r="F68" i="1"/>
  <c r="F67" i="1"/>
  <c r="F65" i="1"/>
  <c r="F64" i="1"/>
  <c r="F63" i="1"/>
  <c r="F62" i="1"/>
  <c r="F61" i="1"/>
  <c r="G79" i="1"/>
  <c r="E79" i="1"/>
  <c r="D79" i="1"/>
  <c r="E42" i="1"/>
  <c r="D42" i="1"/>
  <c r="E56" i="1"/>
  <c r="D56" i="1"/>
  <c r="F48" i="1"/>
  <c r="F49" i="1"/>
  <c r="F50" i="1"/>
  <c r="F51" i="1"/>
  <c r="F52" i="1"/>
  <c r="F53" i="1"/>
  <c r="F54" i="1"/>
  <c r="F47" i="1"/>
  <c r="F46" i="1"/>
  <c r="F45" i="1"/>
  <c r="F44" i="1"/>
  <c r="F43" i="1"/>
  <c r="F41" i="1"/>
  <c r="F40" i="1"/>
  <c r="F39" i="1"/>
  <c r="F38" i="1"/>
  <c r="F37" i="1"/>
  <c r="F30" i="1"/>
  <c r="F29" i="1"/>
  <c r="F28" i="1"/>
  <c r="F27" i="1"/>
  <c r="F25" i="1"/>
  <c r="F24" i="1"/>
  <c r="F23" i="1"/>
  <c r="F16" i="1"/>
  <c r="F15" i="1"/>
  <c r="F14" i="1"/>
  <c r="F13" i="1"/>
  <c r="F11" i="1"/>
  <c r="F10" i="1"/>
  <c r="F9" i="1"/>
  <c r="F8" i="1"/>
  <c r="F7" i="1"/>
  <c r="F6" i="1"/>
  <c r="E66" i="1"/>
  <c r="D66" i="1"/>
  <c r="E31" i="1"/>
  <c r="D31" i="1"/>
  <c r="E26" i="1"/>
  <c r="D26" i="1"/>
  <c r="E17" i="1"/>
  <c r="D17" i="1"/>
  <c r="G12" i="1"/>
  <c r="E12" i="1"/>
  <c r="D12" i="1"/>
  <c r="G84" i="1" l="1"/>
  <c r="G32" i="1"/>
  <c r="E80" i="1"/>
  <c r="D32" i="1"/>
  <c r="E32" i="1"/>
  <c r="G18" i="1"/>
  <c r="G85" i="1"/>
  <c r="F66" i="1"/>
  <c r="F26" i="1"/>
  <c r="E85" i="1"/>
  <c r="F56" i="1"/>
  <c r="G96" i="1" s="1"/>
  <c r="D84" i="1"/>
  <c r="D80" i="1"/>
  <c r="G80" i="1"/>
  <c r="E84" i="1"/>
  <c r="D85" i="1"/>
  <c r="F79" i="1"/>
  <c r="F12" i="1"/>
  <c r="D18" i="1"/>
  <c r="F42" i="1"/>
  <c r="E18" i="1"/>
  <c r="F31" i="1"/>
  <c r="F17" i="1"/>
  <c r="G86" i="1" l="1"/>
  <c r="F80" i="1"/>
  <c r="F32" i="1"/>
  <c r="D86" i="1"/>
  <c r="E86" i="1"/>
  <c r="F18" i="1"/>
  <c r="F85" i="1"/>
  <c r="F84" i="1"/>
  <c r="F86"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3620841-ADDD-46C5-BE20-3E1C035EAEF5}" keepAlive="1" name="Query - Table4" description="Connection to the 'Table4' query in the workbook." type="5" refreshedVersion="0" background="1" saveData="1">
    <dbPr connection="Provider=Microsoft.Mashup.OleDb.1;Data Source=$Workbook$;Location=Table4;Extended Properties=&quot;&quot;" command="SELECT * FROM [Table4]"/>
  </connection>
</connections>
</file>

<file path=xl/sharedStrings.xml><?xml version="1.0" encoding="utf-8"?>
<sst xmlns="http://schemas.openxmlformats.org/spreadsheetml/2006/main" count="233" uniqueCount="136">
  <si>
    <t>BUDGET</t>
  </si>
  <si>
    <t>XXX Dietetic Practice Group</t>
  </si>
  <si>
    <t>Project Number</t>
  </si>
  <si>
    <t>Project Name</t>
  </si>
  <si>
    <t>Executive Committee and Administration</t>
  </si>
  <si>
    <t>Description</t>
  </si>
  <si>
    <t>Details (quantity, rate, items included, etc.)</t>
  </si>
  <si>
    <t>BudgetFY26</t>
  </si>
  <si>
    <t>Forecast FY26</t>
  </si>
  <si>
    <t>Difference</t>
  </si>
  <si>
    <t>Budget FY27</t>
  </si>
  <si>
    <t>Notes</t>
  </si>
  <si>
    <t xml:space="preserve">Membership dues </t>
  </si>
  <si>
    <t xml:space="preserve">Active Membership dues </t>
  </si>
  <si>
    <t>Student dues</t>
  </si>
  <si>
    <t>Retired member dues</t>
  </si>
  <si>
    <t xml:space="preserve">Royalties </t>
  </si>
  <si>
    <t>Grants/Contracts</t>
  </si>
  <si>
    <t xml:space="preserve">Sponsorship </t>
  </si>
  <si>
    <t>TOTAL</t>
  </si>
  <si>
    <t>Select a GL Code</t>
  </si>
  <si>
    <t>Professional/Consulting</t>
  </si>
  <si>
    <t>Zoom</t>
  </si>
  <si>
    <t>Credit card fee</t>
  </si>
  <si>
    <t>Postage</t>
  </si>
  <si>
    <t>Lodging</t>
  </si>
  <si>
    <t>Transportation</t>
  </si>
  <si>
    <t>Subsistence</t>
  </si>
  <si>
    <t>Food service</t>
  </si>
  <si>
    <t>NET TOTAL</t>
  </si>
  <si>
    <t>Website and Communications</t>
  </si>
  <si>
    <t>Grants/contracts</t>
  </si>
  <si>
    <t>Web Hosting</t>
  </si>
  <si>
    <t>Higher Logic Fees</t>
  </si>
  <si>
    <t>Outside services</t>
  </si>
  <si>
    <t>Professional Development/Member Resources</t>
  </si>
  <si>
    <t>Grants/Conracts</t>
  </si>
  <si>
    <t>Industry Sponsored Awards</t>
  </si>
  <si>
    <t>Office supplies</t>
  </si>
  <si>
    <t xml:space="preserve">Awards, plaques (5 awards) </t>
  </si>
  <si>
    <t xml:space="preserve">Postage </t>
  </si>
  <si>
    <t>Postage for award shipment</t>
  </si>
  <si>
    <t>Awards</t>
  </si>
  <si>
    <t>Advertising/promotion</t>
  </si>
  <si>
    <t xml:space="preserve">Marketing and Promotion </t>
  </si>
  <si>
    <t>Professional/Consultant</t>
  </si>
  <si>
    <t>Memb dues/seminar fees</t>
  </si>
  <si>
    <t>Registration fees for seminars</t>
  </si>
  <si>
    <t>Honorariums/awards</t>
  </si>
  <si>
    <t>Mtg transportation, flight, baggage, ground transportation ($450/100/60)</t>
  </si>
  <si>
    <t>Grant/Contracts</t>
  </si>
  <si>
    <t>Sponsorship</t>
  </si>
  <si>
    <t>FNCE Lodging</t>
  </si>
  <si>
    <t>FNCE Subsistence</t>
  </si>
  <si>
    <t>Mem dues/seminar fees</t>
  </si>
  <si>
    <t>FNCE Registration</t>
  </si>
  <si>
    <t>Food for FNCE EC Meeting and/or Member Events</t>
  </si>
  <si>
    <t>Donations/contributions</t>
  </si>
  <si>
    <t>audio visual</t>
  </si>
  <si>
    <t>AV for all FNCE events</t>
  </si>
  <si>
    <t>Mtg Services</t>
  </si>
  <si>
    <t>Showcase Fee</t>
  </si>
  <si>
    <t>FY Total Revenue</t>
  </si>
  <si>
    <t>FY Total Expenses</t>
  </si>
  <si>
    <t>FY Net Revenue Expenses</t>
  </si>
  <si>
    <t>GL Expense Code</t>
  </si>
  <si>
    <t>**Select a GL Code**</t>
  </si>
  <si>
    <t>40350-Grants/Contracts</t>
  </si>
  <si>
    <t>60135-Lodging</t>
  </si>
  <si>
    <t>40150-Meeting Registration Fees</t>
  </si>
  <si>
    <t>60140-Subsistence</t>
  </si>
  <si>
    <t>40010-Membership Dues</t>
  </si>
  <si>
    <t>60145-Transportation</t>
  </si>
  <si>
    <t>60130-Royalties</t>
  </si>
  <si>
    <t>60150-Professional/Consulting</t>
  </si>
  <si>
    <t>40200-Merchandise Sales</t>
  </si>
  <si>
    <t>60170-Postage</t>
  </si>
  <si>
    <t>60185-Office Supplies</t>
  </si>
  <si>
    <t>60240-Telephone</t>
  </si>
  <si>
    <t>60255-Website Hosting</t>
  </si>
  <si>
    <t>60270-Outside IT Services</t>
  </si>
  <si>
    <t>60280-Advertising Promotion</t>
  </si>
  <si>
    <t>60300-Other Expense</t>
  </si>
  <si>
    <t>60305-Books/Subscriptions</t>
  </si>
  <si>
    <t>60307-Annual Meeting Complementary</t>
  </si>
  <si>
    <t>60345-Credit Card Processing Fees</t>
  </si>
  <si>
    <t>60365-Honorariums/Awards</t>
  </si>
  <si>
    <t>60380-Audio Visual</t>
  </si>
  <si>
    <t>60390-Expo/Meeting Services</t>
  </si>
  <si>
    <t>60400-Food Service</t>
  </si>
  <si>
    <t>60415-Printing/Copying</t>
  </si>
  <si>
    <t>69010-Donations to Foundations</t>
  </si>
  <si>
    <t>Confirm Your Budget Goal</t>
  </si>
  <si>
    <t>Your budget goal has already been reviewed and approved by the Finance and Audit Committee. This amount is pre-loaded into the spreadsheet and serves as your target.</t>
  </si>
  <si>
    <t>Groups are encouraged to prioritize items within the budget that broadly benefit members and limit expenses dediated only to the Executive Committee.</t>
  </si>
  <si>
    <t>Adding Revenue and Expenses</t>
  </si>
  <si>
    <r>
      <t xml:space="preserve">To ensure consistency, you may only select from the </t>
    </r>
    <r>
      <rPr>
        <b/>
        <sz val="11"/>
        <color theme="1"/>
        <rFont val="Aptos Narrow"/>
        <family val="2"/>
        <scheme val="minor"/>
      </rPr>
      <t>drop-down menus</t>
    </r>
    <r>
      <rPr>
        <sz val="11"/>
        <color theme="1"/>
        <rFont val="Aptos Narrow"/>
        <family val="2"/>
        <scheme val="minor"/>
      </rPr>
      <t xml:space="preserve"> provided in the spreadsheet. Do not type in categories manually. This helps us align all budgets across groups.</t>
    </r>
  </si>
  <si>
    <t>Choose the appropriate revenue or expense type from the drop-down list, then enter the corresponding dollar amount in the adjacent cell.</t>
  </si>
  <si>
    <t xml:space="preserve">Please include any notes, as appropriate, especially for any new or changing items. </t>
  </si>
  <si>
    <t>Balancing Your Budget</t>
  </si>
  <si>
    <t>As you add revenue and expenses, the spreadsheet will automatically calculate totals and show whether you are within your approved budget goal. If your entries exceed the approved amount, please review and adjust your line items accordingly.</t>
  </si>
  <si>
    <r>
      <rPr>
        <b/>
        <sz val="11"/>
        <color theme="1"/>
        <rFont val="Aptos Narrow"/>
        <family val="2"/>
        <scheme val="minor"/>
      </rPr>
      <t>Identify Items from Reserves-</t>
    </r>
    <r>
      <rPr>
        <sz val="11"/>
        <color theme="1"/>
        <rFont val="Aptos Narrow"/>
        <family val="2"/>
        <scheme val="minor"/>
      </rPr>
      <t>Any items that should come from reserves (special projects, donations) should be highlighted in yellow. Please also copy the items to the rows below the summary rows.</t>
    </r>
  </si>
  <si>
    <t>Submissions</t>
  </si>
  <si>
    <t>Once complete, save your spreadsheet using the following naming convention: [DPG/MIG/Committee Name]_Budget_FY[Year].xlsx</t>
  </si>
  <si>
    <t>Submit the completed file by [insert due date] to your DPG manager.</t>
  </si>
  <si>
    <t>Questions or Support</t>
  </si>
  <si>
    <t>If you are unsure which category to select from the drop-downs or need help balancing, please reach out to your DPG manager</t>
  </si>
  <si>
    <t>Standard Costs</t>
  </si>
  <si>
    <r>
      <t>Approved Budget Goal</t>
    </r>
    <r>
      <rPr>
        <sz val="11"/>
        <color theme="1"/>
        <rFont val="Aptos Narrow"/>
        <family val="2"/>
        <scheme val="minor"/>
      </rPr>
      <t xml:space="preserve"> – The spending/revenue level approved by the Finance and Audit Committee.</t>
    </r>
    <r>
      <rPr>
        <b/>
        <sz val="11"/>
        <color theme="1"/>
        <rFont val="Aptos Narrow"/>
        <family val="2"/>
        <scheme val="minor"/>
      </rPr>
      <t xml:space="preserve"> </t>
    </r>
    <r>
      <rPr>
        <sz val="11"/>
        <color theme="1"/>
        <rFont val="Aptos Narrow"/>
        <family val="2"/>
        <scheme val="minor"/>
      </rPr>
      <t xml:space="preserve">In general, this represents a </t>
    </r>
    <r>
      <rPr>
        <b/>
        <sz val="11"/>
        <color theme="1"/>
        <rFont val="Aptos Narrow"/>
        <family val="2"/>
        <scheme val="minor"/>
      </rPr>
      <t>20% reduction in budget deficits</t>
    </r>
    <r>
      <rPr>
        <sz val="11"/>
        <color theme="1"/>
        <rFont val="Aptos Narrow"/>
        <family val="2"/>
        <scheme val="minor"/>
      </rPr>
      <t xml:space="preserve"> from the previous year</t>
    </r>
  </si>
  <si>
    <r>
      <t>Budget Deficit</t>
    </r>
    <r>
      <rPr>
        <sz val="11"/>
        <color theme="1"/>
        <rFont val="Aptos Narrow"/>
        <family val="2"/>
        <scheme val="minor"/>
      </rPr>
      <t xml:space="preserve"> – When total expenses are greater than total revenue (spending more than you bring in).</t>
    </r>
  </si>
  <si>
    <r>
      <t>Expense</t>
    </r>
    <r>
      <rPr>
        <sz val="11"/>
        <color theme="1"/>
        <rFont val="Aptos Narrow"/>
        <family val="2"/>
        <scheme val="minor"/>
      </rPr>
      <t xml:space="preserve"> – Money going out (e.g., speakers, printing, travel).</t>
    </r>
  </si>
  <si>
    <r>
      <t>Fixed Costs</t>
    </r>
    <r>
      <rPr>
        <sz val="11"/>
        <color theme="1"/>
        <rFont val="Aptos Narrow"/>
        <family val="2"/>
        <scheme val="minor"/>
      </rPr>
      <t xml:space="preserve"> – Expenses that do not change with activity level (e.g., software, subscriptions).</t>
    </r>
  </si>
  <si>
    <r>
      <t>Forecast</t>
    </r>
    <r>
      <rPr>
        <sz val="11"/>
        <color theme="1"/>
        <rFont val="Aptos Narrow"/>
        <family val="2"/>
        <scheme val="minor"/>
      </rPr>
      <t xml:space="preserve"> – An updated estimate of actual revenue/expenses compared to the budget.</t>
    </r>
  </si>
  <si>
    <r>
      <t>Line Item</t>
    </r>
    <r>
      <rPr>
        <sz val="11"/>
        <color theme="1"/>
        <rFont val="Aptos Narrow"/>
        <family val="2"/>
        <scheme val="minor"/>
      </rPr>
      <t xml:space="preserve"> – A single entry in the budget (specific type of revenue or expense).</t>
    </r>
  </si>
  <si>
    <r>
      <t>Net Income (or Net Result)</t>
    </r>
    <r>
      <rPr>
        <sz val="11"/>
        <color theme="1"/>
        <rFont val="Aptos Narrow"/>
        <family val="2"/>
        <scheme val="minor"/>
      </rPr>
      <t xml:space="preserve"> – Revenue minus expenses; shows surplus or deficit.</t>
    </r>
  </si>
  <si>
    <r>
      <t>Revenue</t>
    </r>
    <r>
      <rPr>
        <sz val="11"/>
        <color theme="1"/>
        <rFont val="Aptos Narrow"/>
        <family val="2"/>
        <scheme val="minor"/>
      </rPr>
      <t xml:space="preserve"> – Money coming in (e.g., membership dues, sponsorships, registrations).</t>
    </r>
  </si>
  <si>
    <r>
      <t>Variable Costs</t>
    </r>
    <r>
      <rPr>
        <sz val="11"/>
        <color theme="1"/>
        <rFont val="Aptos Narrow"/>
        <family val="2"/>
        <scheme val="minor"/>
      </rPr>
      <t xml:space="preserve"> – Expenses that change depending on activity (e.g., event catering, printing).</t>
    </r>
  </si>
  <si>
    <r>
      <t>Variance</t>
    </r>
    <r>
      <rPr>
        <sz val="11"/>
        <color theme="1"/>
        <rFont val="Aptos Narrow"/>
        <family val="2"/>
        <scheme val="minor"/>
      </rPr>
      <t xml:space="preserve"> – The difference between the budgeted amount and actual results.</t>
    </r>
  </si>
  <si>
    <t>SOP- Addictions Revision</t>
  </si>
  <si>
    <t>Goal</t>
  </si>
  <si>
    <t>RESERVES ITEMS</t>
  </si>
  <si>
    <t>LESS RESERVES ITEMS</t>
  </si>
  <si>
    <t>Speakers for webinars</t>
  </si>
  <si>
    <t>Credit Card Fees</t>
  </si>
  <si>
    <t>Please utilize standard cost sheet</t>
  </si>
  <si>
    <t>Conference Loding</t>
  </si>
  <si>
    <t>Conference Registration</t>
  </si>
  <si>
    <t>Recipe contest winners</t>
  </si>
  <si>
    <t>Newsletter publisher</t>
  </si>
  <si>
    <t>honorariums for newsletter Editors</t>
  </si>
  <si>
    <t>Adobe Software</t>
  </si>
  <si>
    <t>Foundation Donation</t>
  </si>
  <si>
    <t>includes flight baggage, transportation</t>
  </si>
  <si>
    <t>Revenues from store sales</t>
  </si>
  <si>
    <t>Academy Administrative Services</t>
  </si>
  <si>
    <t>FNCE Member Event 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</si>
</sst>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4" x14ac:knownFonts="1">
    <font>
      <sz val="11"/>
      <color theme="1"/>
      <name val="Aptos Narrow"/>
      <family val="2"/>
      <scheme val="minor"/>
    </font>
    <font>
      <b/>
      <sz val="10"/>
      <color rgb="FFFFFFFF"/>
      <name val="Arial"/>
      <family val="2"/>
    </font>
    <font>
      <sz val="10"/>
      <name val="Arial"/>
      <family val="2"/>
    </font>
    <font>
      <sz val="10"/>
      <color rgb="FFFF0000"/>
      <name val="Arial"/>
      <family val="2"/>
    </font>
    <font>
      <b/>
      <sz val="10"/>
      <name val="Arial"/>
      <family val="2"/>
    </font>
    <font>
      <b/>
      <sz val="14"/>
      <color rgb="FFFFFFFF"/>
      <name val="Arial"/>
      <family val="2"/>
    </font>
    <font>
      <b/>
      <sz val="14"/>
      <name val="Arial"/>
      <family val="2"/>
    </font>
    <font>
      <sz val="10"/>
      <color rgb="FF4472C4"/>
      <name val="Arial"/>
      <family val="2"/>
    </font>
    <font>
      <sz val="10"/>
      <color rgb="FF000000"/>
      <name val="Arial"/>
      <family val="2"/>
    </font>
    <font>
      <b/>
      <sz val="10"/>
      <color rgb="FF000000"/>
      <name val="Arial"/>
      <family val="2"/>
    </font>
    <font>
      <sz val="10"/>
      <color theme="1"/>
      <name val="Arial"/>
      <family val="2"/>
    </font>
    <font>
      <sz val="10"/>
      <color theme="0"/>
      <name val="Arial"/>
      <family val="2"/>
    </font>
    <font>
      <b/>
      <sz val="11"/>
      <color theme="0"/>
      <name val="Aptos Narrow"/>
      <family val="2"/>
      <scheme val="minor"/>
    </font>
    <font>
      <b/>
      <sz val="11"/>
      <color theme="1"/>
      <name val="Aptos Narrow"/>
      <family val="2"/>
      <scheme val="minor"/>
    </font>
  </fonts>
  <fills count="13">
    <fill>
      <patternFill patternType="none"/>
    </fill>
    <fill>
      <patternFill patternType="gray125"/>
    </fill>
    <fill>
      <patternFill patternType="solid">
        <fgColor rgb="FF000000"/>
        <bgColor rgb="FF000000"/>
      </patternFill>
    </fill>
    <fill>
      <patternFill patternType="solid">
        <fgColor rgb="FFD9D9D9"/>
        <bgColor rgb="FF000000"/>
      </patternFill>
    </fill>
    <fill>
      <patternFill patternType="solid">
        <fgColor rgb="FFFFFFFF"/>
        <bgColor rgb="FF000000"/>
      </patternFill>
    </fill>
    <fill>
      <patternFill patternType="solid">
        <fgColor rgb="FFFFFFFF"/>
        <bgColor rgb="FFFFFFFF"/>
      </patternFill>
    </fill>
    <fill>
      <patternFill patternType="solid">
        <fgColor theme="9" tint="0.79998168889431442"/>
        <bgColor indexed="64"/>
      </patternFill>
    </fill>
    <fill>
      <patternFill patternType="solid">
        <fgColor rgb="FFFFAFAF"/>
        <bgColor indexed="64"/>
      </patternFill>
    </fill>
    <fill>
      <patternFill patternType="solid">
        <fgColor theme="9" tint="0.79998168889431442"/>
        <bgColor rgb="FF000000"/>
      </patternFill>
    </fill>
    <fill>
      <patternFill patternType="solid">
        <fgColor rgb="FFFFAFAF"/>
        <bgColor rgb="FFFFFFFF"/>
      </patternFill>
    </fill>
    <fill>
      <patternFill patternType="solid">
        <fgColor theme="4"/>
        <bgColor theme="4"/>
      </patternFill>
    </fill>
    <fill>
      <patternFill patternType="solid">
        <fgColor theme="1"/>
        <bgColor rgb="FFFFFFFF"/>
      </patternFill>
    </fill>
    <fill>
      <patternFill patternType="solid">
        <fgColor theme="1"/>
        <bgColor indexed="64"/>
      </patternFill>
    </fill>
  </fills>
  <borders count="39">
    <border>
      <left/>
      <right/>
      <top/>
      <bottom/>
      <diagonal/>
    </border>
    <border>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indexed="64"/>
      </right>
      <top style="thin">
        <color rgb="FF000000"/>
      </top>
      <bottom style="medium">
        <color rgb="FF00000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rgb="FF000000"/>
      </left>
      <right style="thin">
        <color rgb="FF000000"/>
      </right>
      <top style="thin">
        <color rgb="FF000000"/>
      </top>
      <bottom style="thick">
        <color indexed="64"/>
      </bottom>
      <diagonal/>
    </border>
    <border>
      <left style="thin">
        <color rgb="FF000000"/>
      </left>
      <right style="thin">
        <color rgb="FF000000"/>
      </right>
      <top style="thick">
        <color indexed="64"/>
      </top>
      <bottom style="thin">
        <color rgb="FF000000"/>
      </bottom>
      <diagonal/>
    </border>
    <border>
      <left style="thin">
        <color rgb="FF000000"/>
      </left>
      <right style="thin">
        <color indexed="64"/>
      </right>
      <top style="thick">
        <color indexed="64"/>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theme="4" tint="0.39997558519241921"/>
      </right>
      <top style="thin">
        <color theme="4" tint="0.39997558519241921"/>
      </top>
      <bottom/>
      <diagonal/>
    </border>
    <border>
      <left style="thin">
        <color indexed="64"/>
      </left>
      <right style="thin">
        <color rgb="FF000000"/>
      </right>
      <top style="thin">
        <color rgb="FF000000"/>
      </top>
      <bottom/>
      <diagonal/>
    </border>
    <border>
      <left style="thin">
        <color theme="4" tint="0.39997558519241921"/>
      </left>
      <right/>
      <top/>
      <bottom/>
      <diagonal/>
    </border>
  </borders>
  <cellStyleXfs count="1">
    <xf numFmtId="0" fontId="0" fillId="0" borderId="0"/>
  </cellStyleXfs>
  <cellXfs count="117">
    <xf numFmtId="0" fontId="0" fillId="0" borderId="0" xfId="0"/>
    <xf numFmtId="0" fontId="1" fillId="2" borderId="0" xfId="0" applyFont="1" applyFill="1"/>
    <xf numFmtId="0" fontId="1" fillId="2" borderId="1" xfId="0" applyFont="1" applyFill="1" applyBorder="1"/>
    <xf numFmtId="0" fontId="1" fillId="2" borderId="2" xfId="0" applyFont="1" applyFill="1" applyBorder="1"/>
    <xf numFmtId="0" fontId="2" fillId="0" borderId="2" xfId="0" applyFont="1" applyBorder="1"/>
    <xf numFmtId="0" fontId="2" fillId="0" borderId="3" xfId="0" applyFont="1" applyBorder="1"/>
    <xf numFmtId="8" fontId="2" fillId="0" borderId="3" xfId="0" applyNumberFormat="1" applyFont="1" applyBorder="1"/>
    <xf numFmtId="0" fontId="2" fillId="0" borderId="4" xfId="0" applyFont="1" applyBorder="1"/>
    <xf numFmtId="0" fontId="2" fillId="0" borderId="5" xfId="0" applyFont="1" applyBorder="1"/>
    <xf numFmtId="0" fontId="2" fillId="0" borderId="6" xfId="0" applyFont="1" applyBorder="1"/>
    <xf numFmtId="0" fontId="4" fillId="3" borderId="7" xfId="0" applyFont="1" applyFill="1" applyBorder="1"/>
    <xf numFmtId="0" fontId="4" fillId="3" borderId="8" xfId="0" applyFont="1" applyFill="1" applyBorder="1"/>
    <xf numFmtId="0" fontId="4" fillId="3" borderId="9" xfId="0" applyFont="1" applyFill="1" applyBorder="1"/>
    <xf numFmtId="8" fontId="4" fillId="3" borderId="9" xfId="0" applyNumberFormat="1" applyFont="1" applyFill="1" applyBorder="1"/>
    <xf numFmtId="0" fontId="4" fillId="3" borderId="10" xfId="0" applyFont="1" applyFill="1" applyBorder="1"/>
    <xf numFmtId="0" fontId="2" fillId="0" borderId="11" xfId="0" applyFont="1" applyBorder="1"/>
    <xf numFmtId="0" fontId="2" fillId="0" borderId="14" xfId="0" applyFont="1" applyBorder="1"/>
    <xf numFmtId="0" fontId="4" fillId="3" borderId="15" xfId="0" applyFont="1" applyFill="1" applyBorder="1"/>
    <xf numFmtId="0" fontId="4" fillId="3" borderId="14" xfId="0" applyFont="1" applyFill="1" applyBorder="1"/>
    <xf numFmtId="0" fontId="4" fillId="3" borderId="3" xfId="0" applyFont="1" applyFill="1" applyBorder="1"/>
    <xf numFmtId="8" fontId="4" fillId="3" borderId="3" xfId="0" applyNumberFormat="1" applyFont="1" applyFill="1" applyBorder="1"/>
    <xf numFmtId="8" fontId="1" fillId="2" borderId="0" xfId="0" applyNumberFormat="1" applyFont="1" applyFill="1"/>
    <xf numFmtId="0" fontId="4" fillId="5" borderId="0" xfId="0" applyFont="1" applyFill="1" applyAlignment="1">
      <alignment horizontal="left"/>
    </xf>
    <xf numFmtId="0" fontId="4" fillId="5" borderId="0" xfId="0" applyFont="1" applyFill="1"/>
    <xf numFmtId="0" fontId="1" fillId="5" borderId="0" xfId="0" applyFont="1" applyFill="1"/>
    <xf numFmtId="0" fontId="1" fillId="5" borderId="1" xfId="0" applyFont="1" applyFill="1" applyBorder="1"/>
    <xf numFmtId="8" fontId="2" fillId="0" borderId="14" xfId="0" applyNumberFormat="1" applyFont="1" applyBorder="1"/>
    <xf numFmtId="0" fontId="2" fillId="0" borderId="12" xfId="0" applyFont="1" applyBorder="1"/>
    <xf numFmtId="0" fontId="4" fillId="3" borderId="24" xfId="0" applyFont="1" applyFill="1" applyBorder="1"/>
    <xf numFmtId="0" fontId="4" fillId="3" borderId="18" xfId="0" applyFont="1" applyFill="1" applyBorder="1"/>
    <xf numFmtId="0" fontId="4" fillId="3" borderId="25" xfId="0" applyFont="1" applyFill="1" applyBorder="1"/>
    <xf numFmtId="8" fontId="4" fillId="3" borderId="25" xfId="0" applyNumberFormat="1" applyFont="1" applyFill="1" applyBorder="1"/>
    <xf numFmtId="8" fontId="4" fillId="3" borderId="5" xfId="0" applyNumberFormat="1" applyFont="1" applyFill="1" applyBorder="1"/>
    <xf numFmtId="0" fontId="4" fillId="3" borderId="6" xfId="0" applyFont="1" applyFill="1" applyBorder="1"/>
    <xf numFmtId="0" fontId="2" fillId="0" borderId="26" xfId="0" applyFont="1" applyBorder="1"/>
    <xf numFmtId="8" fontId="2" fillId="0" borderId="12" xfId="0" applyNumberFormat="1" applyFont="1" applyBorder="1"/>
    <xf numFmtId="8" fontId="2" fillId="0" borderId="26" xfId="0" applyNumberFormat="1" applyFont="1" applyBorder="1"/>
    <xf numFmtId="0" fontId="2" fillId="0" borderId="3" xfId="0" applyFont="1" applyBorder="1" applyAlignment="1">
      <alignment horizontal="left"/>
    </xf>
    <xf numFmtId="0" fontId="3" fillId="0" borderId="3" xfId="0" applyFont="1" applyBorder="1"/>
    <xf numFmtId="0" fontId="4" fillId="3" borderId="22" xfId="0" applyFont="1" applyFill="1" applyBorder="1"/>
    <xf numFmtId="0" fontId="2" fillId="0" borderId="13" xfId="0" applyFont="1" applyBorder="1"/>
    <xf numFmtId="0" fontId="4" fillId="3" borderId="5" xfId="0" applyFont="1" applyFill="1" applyBorder="1"/>
    <xf numFmtId="0" fontId="4" fillId="3" borderId="28" xfId="0" applyFont="1" applyFill="1" applyBorder="1"/>
    <xf numFmtId="0" fontId="4" fillId="3" borderId="12" xfId="0" applyFont="1" applyFill="1" applyBorder="1"/>
    <xf numFmtId="8" fontId="4" fillId="3" borderId="12" xfId="0" applyNumberFormat="1" applyFont="1" applyFill="1" applyBorder="1"/>
    <xf numFmtId="0" fontId="4" fillId="3" borderId="13" xfId="0" applyFont="1" applyFill="1" applyBorder="1"/>
    <xf numFmtId="0" fontId="1" fillId="2" borderId="0" xfId="0" applyFont="1" applyFill="1" applyAlignment="1">
      <alignment vertical="top"/>
    </xf>
    <xf numFmtId="0" fontId="1" fillId="2" borderId="15" xfId="0" applyFont="1" applyFill="1" applyBorder="1" applyAlignment="1">
      <alignment vertical="top"/>
    </xf>
    <xf numFmtId="0" fontId="2" fillId="0" borderId="0" xfId="0" applyFont="1"/>
    <xf numFmtId="0" fontId="8" fillId="0" borderId="0" xfId="0" applyFont="1"/>
    <xf numFmtId="8" fontId="1" fillId="2" borderId="1" xfId="0" applyNumberFormat="1" applyFont="1" applyFill="1" applyBorder="1"/>
    <xf numFmtId="8" fontId="2" fillId="0" borderId="15" xfId="0" applyNumberFormat="1" applyFont="1" applyBorder="1" applyAlignment="1">
      <alignment vertical="top"/>
    </xf>
    <xf numFmtId="0" fontId="10" fillId="0" borderId="0" xfId="0" applyFont="1"/>
    <xf numFmtId="8" fontId="10" fillId="0" borderId="0" xfId="0" applyNumberFormat="1" applyFont="1"/>
    <xf numFmtId="0" fontId="2" fillId="6" borderId="15" xfId="0" applyFont="1" applyFill="1" applyBorder="1"/>
    <xf numFmtId="0" fontId="2" fillId="7" borderId="15" xfId="0" applyFont="1" applyFill="1" applyBorder="1" applyAlignment="1">
      <alignment wrapText="1"/>
    </xf>
    <xf numFmtId="0" fontId="2" fillId="6" borderId="15" xfId="0" applyFont="1" applyFill="1" applyBorder="1" applyAlignment="1">
      <alignment readingOrder="1"/>
    </xf>
    <xf numFmtId="0" fontId="2" fillId="6" borderId="14" xfId="0" applyFont="1" applyFill="1" applyBorder="1"/>
    <xf numFmtId="0" fontId="2" fillId="7" borderId="34" xfId="0" applyFont="1" applyFill="1" applyBorder="1"/>
    <xf numFmtId="0" fontId="10" fillId="6" borderId="15" xfId="0" applyFont="1" applyFill="1" applyBorder="1"/>
    <xf numFmtId="0" fontId="2" fillId="8" borderId="15" xfId="0" applyFont="1" applyFill="1" applyBorder="1" applyAlignment="1">
      <alignment wrapText="1" readingOrder="1"/>
    </xf>
    <xf numFmtId="0" fontId="8" fillId="6" borderId="15" xfId="0" applyFont="1" applyFill="1" applyBorder="1"/>
    <xf numFmtId="8" fontId="8" fillId="7" borderId="15" xfId="0" applyNumberFormat="1" applyFont="1" applyFill="1" applyBorder="1"/>
    <xf numFmtId="0" fontId="8" fillId="7" borderId="15" xfId="0" applyFont="1" applyFill="1" applyBorder="1"/>
    <xf numFmtId="8" fontId="10" fillId="7" borderId="15" xfId="0" applyNumberFormat="1" applyFont="1" applyFill="1" applyBorder="1"/>
    <xf numFmtId="0" fontId="2" fillId="7" borderId="2" xfId="0" applyFont="1" applyFill="1" applyBorder="1"/>
    <xf numFmtId="0" fontId="2" fillId="7" borderId="22" xfId="0" applyFont="1" applyFill="1" applyBorder="1"/>
    <xf numFmtId="0" fontId="2" fillId="7" borderId="22" xfId="0" applyFont="1" applyFill="1" applyBorder="1" applyAlignment="1">
      <alignment wrapText="1"/>
    </xf>
    <xf numFmtId="0" fontId="12" fillId="10" borderId="36" xfId="0" applyFont="1" applyFill="1" applyBorder="1"/>
    <xf numFmtId="0" fontId="2" fillId="7" borderId="16" xfId="0" applyFont="1" applyFill="1" applyBorder="1"/>
    <xf numFmtId="0" fontId="2" fillId="7" borderId="37" xfId="0" applyFont="1" applyFill="1" applyBorder="1" applyAlignment="1">
      <alignment wrapText="1"/>
    </xf>
    <xf numFmtId="0" fontId="2" fillId="7" borderId="16" xfId="0" applyFont="1" applyFill="1" applyBorder="1" applyAlignment="1">
      <alignment vertical="center"/>
    </xf>
    <xf numFmtId="0" fontId="2" fillId="7" borderId="22" xfId="0" applyFont="1" applyFill="1" applyBorder="1" applyAlignment="1">
      <alignment vertical="center"/>
    </xf>
    <xf numFmtId="0" fontId="2" fillId="7" borderId="16" xfId="0" applyFont="1" applyFill="1" applyBorder="1" applyAlignment="1">
      <alignment readingOrder="1"/>
    </xf>
    <xf numFmtId="0" fontId="12" fillId="10" borderId="38" xfId="0" applyFont="1" applyFill="1" applyBorder="1"/>
    <xf numFmtId="0" fontId="13" fillId="0" borderId="0" xfId="0" applyFont="1"/>
    <xf numFmtId="0" fontId="0" fillId="0" borderId="0" xfId="0" applyAlignment="1">
      <alignment horizontal="left" vertical="center" indent="1"/>
    </xf>
    <xf numFmtId="0" fontId="8" fillId="7" borderId="16" xfId="0" applyFont="1" applyFill="1" applyBorder="1"/>
    <xf numFmtId="0" fontId="8" fillId="9" borderId="22" xfId="0" applyFont="1" applyFill="1" applyBorder="1" applyAlignment="1">
      <alignment wrapText="1"/>
    </xf>
    <xf numFmtId="0" fontId="8" fillId="7" borderId="37" xfId="0" applyFont="1" applyFill="1" applyBorder="1"/>
    <xf numFmtId="0" fontId="8" fillId="9" borderId="22" xfId="0" applyFont="1" applyFill="1" applyBorder="1"/>
    <xf numFmtId="0" fontId="8" fillId="6" borderId="22" xfId="0" applyFont="1" applyFill="1" applyBorder="1"/>
    <xf numFmtId="0" fontId="8" fillId="9" borderId="16" xfId="0" applyFont="1" applyFill="1" applyBorder="1"/>
    <xf numFmtId="0" fontId="8" fillId="7" borderId="22" xfId="0" applyFont="1" applyFill="1" applyBorder="1"/>
    <xf numFmtId="8" fontId="8" fillId="0" borderId="0" xfId="0" applyNumberFormat="1" applyFont="1"/>
    <xf numFmtId="8" fontId="8" fillId="7" borderId="21" xfId="0" applyNumberFormat="1" applyFont="1" applyFill="1" applyBorder="1"/>
    <xf numFmtId="0" fontId="8" fillId="7" borderId="15" xfId="0" applyFont="1" applyFill="1" applyBorder="1" applyAlignment="1">
      <alignment wrapText="1"/>
    </xf>
    <xf numFmtId="8" fontId="8" fillId="0" borderId="15" xfId="0" applyNumberFormat="1" applyFont="1" applyBorder="1"/>
    <xf numFmtId="164" fontId="2" fillId="0" borderId="3" xfId="0" applyNumberFormat="1" applyFont="1" applyBorder="1"/>
    <xf numFmtId="164" fontId="7" fillId="0" borderId="4" xfId="0" applyNumberFormat="1" applyFont="1" applyBorder="1"/>
    <xf numFmtId="164" fontId="2" fillId="0" borderId="4" xfId="0" applyNumberFormat="1" applyFont="1" applyBorder="1"/>
    <xf numFmtId="164" fontId="2" fillId="0" borderId="12" xfId="0" applyNumberFormat="1" applyFont="1" applyBorder="1"/>
    <xf numFmtId="164" fontId="7" fillId="0" borderId="27" xfId="0" applyNumberFormat="1" applyFont="1" applyBorder="1"/>
    <xf numFmtId="164" fontId="3" fillId="0" borderId="4" xfId="0" applyNumberFormat="1" applyFont="1" applyBorder="1"/>
    <xf numFmtId="8" fontId="2" fillId="12" borderId="17" xfId="0" applyNumberFormat="1" applyFont="1" applyFill="1" applyBorder="1" applyAlignment="1">
      <alignment vertical="top"/>
    </xf>
    <xf numFmtId="8" fontId="2" fillId="12" borderId="23" xfId="0" applyNumberFormat="1" applyFont="1" applyFill="1" applyBorder="1" applyAlignment="1">
      <alignment vertical="top"/>
    </xf>
    <xf numFmtId="8" fontId="2" fillId="12" borderId="0" xfId="0" applyNumberFormat="1" applyFont="1" applyFill="1" applyAlignment="1">
      <alignment vertical="top"/>
    </xf>
    <xf numFmtId="8" fontId="2" fillId="12" borderId="1" xfId="0" applyNumberFormat="1" applyFont="1" applyFill="1" applyBorder="1" applyAlignment="1">
      <alignment vertical="top"/>
    </xf>
    <xf numFmtId="8" fontId="2" fillId="12" borderId="32" xfId="0" applyNumberFormat="1" applyFont="1" applyFill="1" applyBorder="1" applyAlignment="1">
      <alignment vertical="top"/>
    </xf>
    <xf numFmtId="8" fontId="2" fillId="12" borderId="35" xfId="0" applyNumberFormat="1" applyFont="1" applyFill="1" applyBorder="1" applyAlignment="1">
      <alignment vertical="top"/>
    </xf>
    <xf numFmtId="0" fontId="11" fillId="11" borderId="19" xfId="0" applyFont="1" applyFill="1" applyBorder="1" applyAlignment="1">
      <alignment horizontal="left"/>
    </xf>
    <xf numFmtId="0" fontId="11" fillId="11" borderId="20" xfId="0" applyFont="1" applyFill="1" applyBorder="1" applyAlignment="1">
      <alignment horizontal="left"/>
    </xf>
    <xf numFmtId="0" fontId="11" fillId="11" borderId="21" xfId="0" applyFont="1" applyFill="1" applyBorder="1" applyAlignment="1">
      <alignment horizontal="left"/>
    </xf>
    <xf numFmtId="0" fontId="9" fillId="0" borderId="33" xfId="0" applyFont="1" applyBorder="1" applyAlignment="1">
      <alignment horizontal="left"/>
    </xf>
    <xf numFmtId="0" fontId="9" fillId="0" borderId="31" xfId="0" applyFont="1" applyBorder="1" applyAlignment="1">
      <alignment horizontal="left"/>
    </xf>
    <xf numFmtId="0" fontId="9" fillId="0" borderId="14" xfId="0" applyFont="1" applyBorder="1" applyAlignment="1">
      <alignment horizontal="left"/>
    </xf>
    <xf numFmtId="8" fontId="8" fillId="0" borderId="0" xfId="0" applyNumberFormat="1" applyFont="1"/>
    <xf numFmtId="0" fontId="4" fillId="0" borderId="19" xfId="0" applyFont="1" applyBorder="1"/>
    <xf numFmtId="0" fontId="4" fillId="0" borderId="20" xfId="0" applyFont="1" applyBorder="1"/>
    <xf numFmtId="0" fontId="4" fillId="0" borderId="21" xfId="0" applyFont="1" applyBorder="1"/>
    <xf numFmtId="0" fontId="4" fillId="0" borderId="16" xfId="0" applyFont="1" applyBorder="1"/>
    <xf numFmtId="0" fontId="4" fillId="0" borderId="17" xfId="0" applyFont="1" applyBorder="1"/>
    <xf numFmtId="0" fontId="4" fillId="0" borderId="23" xfId="0" applyFont="1" applyBorder="1"/>
    <xf numFmtId="0" fontId="5" fillId="2" borderId="16" xfId="0" applyFont="1" applyFill="1" applyBorder="1" applyAlignment="1">
      <alignment horizontal="center"/>
    </xf>
    <xf numFmtId="0" fontId="5" fillId="2" borderId="17" xfId="0" applyFont="1" applyFill="1" applyBorder="1" applyAlignment="1">
      <alignment horizontal="center"/>
    </xf>
    <xf numFmtId="0" fontId="6" fillId="4" borderId="29" xfId="0" applyFont="1" applyFill="1" applyBorder="1" applyAlignment="1">
      <alignment horizontal="center"/>
    </xf>
    <xf numFmtId="0" fontId="6" fillId="4" borderId="30" xfId="0" applyFont="1" applyFill="1" applyBorder="1" applyAlignment="1">
      <alignment horizontal="center"/>
    </xf>
  </cellXfs>
  <cellStyles count="1">
    <cellStyle name="Normal" xfId="0" builtinId="0"/>
  </cellStyles>
  <dxfs count="8">
    <dxf>
      <font>
        <color rgb="FF006100"/>
      </font>
      <fill>
        <patternFill>
          <bgColor rgb="FFC6EFCE"/>
        </patternFill>
      </fill>
    </dxf>
    <dxf>
      <font>
        <color rgb="FF9C0006"/>
      </font>
      <fill>
        <patternFill>
          <bgColor rgb="FFFFC7CE"/>
        </patternFill>
      </fill>
    </dxf>
    <dxf>
      <fill>
        <patternFill>
          <bgColor theme="9" tint="0.79998168889431442"/>
        </patternFill>
      </fill>
    </dxf>
    <dxf>
      <border outline="0">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FFAFAF"/>
        </patternFill>
      </fill>
      <border diagonalUp="0" diagonalDown="0">
        <left style="thin">
          <color indexed="64"/>
        </left>
        <right/>
        <top style="thin">
          <color indexed="64"/>
        </top>
        <bottom/>
        <vertical/>
        <horizontal/>
      </border>
    </dxf>
    <dxf>
      <border outline="0">
        <top style="thin">
          <color theme="4" tint="0.39997558519241921"/>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FFAFAF"/>
        </patternFill>
      </fill>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s>
  <tableStyles count="0" defaultTableStyle="TableStyleMedium2" defaultPivotStyle="PivotStyleMedium9"/>
  <colors>
    <mruColors>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connections" Target="connection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12BDB7-8333-4361-852D-6528D36CEC49}" name="Table4" displayName="Table4" ref="B111:B132" totalsRowShown="0" headerRowDxfId="7" dataDxfId="6" tableBorderDxfId="5">
  <autoFilter ref="B111:B132" xr:uid="{7512BDB7-8333-4361-852D-6528D36CEC49}"/>
  <sortState xmlns:xlrd2="http://schemas.microsoft.com/office/spreadsheetml/2017/richdata2" ref="B112:B132">
    <sortCondition ref="B112:B132"/>
  </sortState>
  <tableColumns count="1">
    <tableColumn id="1" xr3:uid="{AD1F0EC7-9049-4DA1-BEFF-ED103F2767D3}" name="GL Expense Code"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CE30612-D494-4B1A-ABF8-C3147EE0882A}" name="Table6" displayName="Table6" ref="E111:E116" totalsRowShown="0" tableBorderDxfId="3">
  <autoFilter ref="E111:E116" xr:uid="{BCE30612-D494-4B1A-ABF8-C3147EE0882A}"/>
  <tableColumns count="1">
    <tableColumn id="1" xr3:uid="{13D433DA-C0BF-4F43-98AB-88242DBC93E8}" name="**Select a GL Cod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2"/>
  <sheetViews>
    <sheetView zoomScale="90" zoomScaleNormal="90" workbookViewId="0">
      <selection activeCell="C131" sqref="C131"/>
    </sheetView>
  </sheetViews>
  <sheetFormatPr defaultRowHeight="15" x14ac:dyDescent="0.25"/>
  <cols>
    <col min="1" max="1" width="16.5703125" customWidth="1"/>
    <col min="2" max="2" width="21" hidden="1" customWidth="1"/>
    <col min="3" max="3" width="49" customWidth="1"/>
    <col min="4" max="5" width="18.85546875" customWidth="1"/>
    <col min="6" max="6" width="17.85546875" customWidth="1"/>
    <col min="7" max="7" width="27.85546875" customWidth="1"/>
    <col min="8" max="8" width="56" customWidth="1"/>
  </cols>
  <sheetData>
    <row r="1" spans="1:8" ht="18" x14ac:dyDescent="0.25">
      <c r="A1" s="113" t="s">
        <v>0</v>
      </c>
      <c r="B1" s="114"/>
      <c r="C1" s="114"/>
      <c r="D1" s="114"/>
      <c r="E1" s="114"/>
      <c r="F1" s="114"/>
      <c r="G1" s="114"/>
    </row>
    <row r="2" spans="1:8" ht="18" x14ac:dyDescent="0.25">
      <c r="A2" s="115" t="s">
        <v>1</v>
      </c>
      <c r="B2" s="116"/>
      <c r="C2" s="116"/>
      <c r="D2" s="116"/>
      <c r="E2" s="116"/>
      <c r="F2" s="116"/>
      <c r="G2" s="116"/>
    </row>
    <row r="3" spans="1:8" x14ac:dyDescent="0.25">
      <c r="A3" s="1"/>
      <c r="B3" s="1" t="s">
        <v>2</v>
      </c>
      <c r="C3" s="1" t="s">
        <v>3</v>
      </c>
      <c r="D3" s="1"/>
      <c r="E3" s="1"/>
      <c r="F3" s="1"/>
      <c r="G3" s="2"/>
    </row>
    <row r="4" spans="1:8" x14ac:dyDescent="0.25">
      <c r="A4" s="22"/>
      <c r="B4" s="22">
        <v>100</v>
      </c>
      <c r="C4" s="23" t="s">
        <v>4</v>
      </c>
      <c r="D4" s="24"/>
      <c r="E4" s="24"/>
      <c r="F4" s="24"/>
      <c r="G4" s="25"/>
    </row>
    <row r="5" spans="1:8" x14ac:dyDescent="0.25">
      <c r="A5" s="3"/>
      <c r="B5" s="1" t="s">
        <v>5</v>
      </c>
      <c r="C5" s="1" t="s">
        <v>6</v>
      </c>
      <c r="D5" s="1" t="s">
        <v>7</v>
      </c>
      <c r="E5" s="1" t="s">
        <v>8</v>
      </c>
      <c r="F5" s="1" t="s">
        <v>9</v>
      </c>
      <c r="G5" s="2" t="s">
        <v>10</v>
      </c>
      <c r="H5" s="1" t="s">
        <v>11</v>
      </c>
    </row>
    <row r="6" spans="1:8" x14ac:dyDescent="0.25">
      <c r="A6" s="59" t="s">
        <v>71</v>
      </c>
      <c r="B6" s="8" t="s">
        <v>12</v>
      </c>
      <c r="C6" s="8" t="s">
        <v>13</v>
      </c>
      <c r="D6" s="6">
        <v>25000</v>
      </c>
      <c r="E6" s="88">
        <v>22000</v>
      </c>
      <c r="F6" s="6">
        <f t="shared" ref="F6:F11" si="0">E6-D6</f>
        <v>-3000</v>
      </c>
      <c r="G6" s="89">
        <v>22500</v>
      </c>
    </row>
    <row r="7" spans="1:8" x14ac:dyDescent="0.25">
      <c r="A7" s="59" t="s">
        <v>71</v>
      </c>
      <c r="B7" s="5" t="s">
        <v>12</v>
      </c>
      <c r="C7" s="5" t="s">
        <v>14</v>
      </c>
      <c r="D7" s="26">
        <v>1200</v>
      </c>
      <c r="E7" s="88">
        <v>800</v>
      </c>
      <c r="F7" s="6">
        <f t="shared" si="0"/>
        <v>-400</v>
      </c>
      <c r="G7" s="89">
        <v>900</v>
      </c>
    </row>
    <row r="8" spans="1:8" x14ac:dyDescent="0.25">
      <c r="A8" s="59" t="s">
        <v>71</v>
      </c>
      <c r="B8" s="27" t="s">
        <v>12</v>
      </c>
      <c r="C8" s="27" t="s">
        <v>15</v>
      </c>
      <c r="D8" s="6">
        <v>800</v>
      </c>
      <c r="E8" s="88">
        <v>600</v>
      </c>
      <c r="F8" s="6">
        <f t="shared" si="0"/>
        <v>-200</v>
      </c>
      <c r="G8" s="89">
        <v>650</v>
      </c>
    </row>
    <row r="9" spans="1:8" x14ac:dyDescent="0.25">
      <c r="A9" s="59" t="s">
        <v>75</v>
      </c>
      <c r="B9" s="5" t="s">
        <v>16</v>
      </c>
      <c r="C9" s="5" t="s">
        <v>133</v>
      </c>
      <c r="D9" s="6">
        <v>1200</v>
      </c>
      <c r="E9" s="88">
        <v>0</v>
      </c>
      <c r="F9" s="6">
        <f t="shared" si="0"/>
        <v>-1200</v>
      </c>
      <c r="G9" s="89">
        <v>0</v>
      </c>
    </row>
    <row r="10" spans="1:8" x14ac:dyDescent="0.25">
      <c r="A10" s="59" t="s">
        <v>67</v>
      </c>
      <c r="B10" s="5" t="s">
        <v>17</v>
      </c>
      <c r="C10" s="5" t="s">
        <v>18</v>
      </c>
      <c r="D10" s="6">
        <v>5000</v>
      </c>
      <c r="E10" s="88">
        <v>2500</v>
      </c>
      <c r="F10" s="6">
        <f t="shared" si="0"/>
        <v>-2500</v>
      </c>
      <c r="G10" s="89">
        <v>2500</v>
      </c>
    </row>
    <row r="11" spans="1:8" x14ac:dyDescent="0.25">
      <c r="A11" s="4"/>
      <c r="B11" s="5"/>
      <c r="C11" s="5"/>
      <c r="D11" s="5"/>
      <c r="E11" s="88"/>
      <c r="F11" s="6">
        <f t="shared" si="0"/>
        <v>0</v>
      </c>
      <c r="G11" s="90"/>
    </row>
    <row r="12" spans="1:8" ht="15.75" thickBot="1" x14ac:dyDescent="0.3">
      <c r="A12" s="28" t="s">
        <v>19</v>
      </c>
      <c r="B12" s="29"/>
      <c r="C12" s="30"/>
      <c r="D12" s="31">
        <f>SUM(D6:D11)</f>
        <v>33200</v>
      </c>
      <c r="E12" s="31">
        <f>SUM(E6:E11)</f>
        <v>25900</v>
      </c>
      <c r="F12" s="31">
        <f>SUM(F6:F11)</f>
        <v>-7300</v>
      </c>
      <c r="G12" s="31">
        <f>SUM(G6:G11)</f>
        <v>26550</v>
      </c>
    </row>
    <row r="13" spans="1:8" ht="15.75" thickTop="1" x14ac:dyDescent="0.25">
      <c r="A13" s="65" t="s">
        <v>74</v>
      </c>
      <c r="B13" s="34" t="s">
        <v>21</v>
      </c>
      <c r="C13" s="27" t="s">
        <v>134</v>
      </c>
      <c r="D13" s="35">
        <v>5000</v>
      </c>
      <c r="E13" s="91">
        <v>5000</v>
      </c>
      <c r="F13" s="6">
        <f t="shared" ref="F13:F16" si="1">E13-D13</f>
        <v>0</v>
      </c>
      <c r="G13" s="92">
        <v>5000</v>
      </c>
    </row>
    <row r="14" spans="1:8" x14ac:dyDescent="0.25">
      <c r="A14" s="65" t="s">
        <v>85</v>
      </c>
      <c r="B14" s="5" t="s">
        <v>23</v>
      </c>
      <c r="C14" s="37" t="s">
        <v>123</v>
      </c>
      <c r="D14" s="6">
        <v>2500</v>
      </c>
      <c r="E14" s="88">
        <v>500</v>
      </c>
      <c r="F14" s="6">
        <f t="shared" si="1"/>
        <v>-2000</v>
      </c>
      <c r="G14" s="89">
        <v>500</v>
      </c>
    </row>
    <row r="15" spans="1:8" x14ac:dyDescent="0.25">
      <c r="A15" s="4"/>
      <c r="B15" s="5"/>
      <c r="C15" s="38"/>
      <c r="D15" s="5"/>
      <c r="E15" s="88"/>
      <c r="F15" s="6">
        <f t="shared" si="1"/>
        <v>0</v>
      </c>
      <c r="G15" s="90"/>
    </row>
    <row r="16" spans="1:8" x14ac:dyDescent="0.25">
      <c r="A16" s="4"/>
      <c r="B16" s="5"/>
      <c r="C16" s="5"/>
      <c r="D16" s="5"/>
      <c r="E16" s="88"/>
      <c r="F16" s="6">
        <f t="shared" si="1"/>
        <v>0</v>
      </c>
      <c r="G16" s="90"/>
    </row>
    <row r="17" spans="1:8" x14ac:dyDescent="0.25">
      <c r="A17" s="17" t="s">
        <v>19</v>
      </c>
      <c r="B17" s="18"/>
      <c r="C17" s="19"/>
      <c r="D17" s="20">
        <f>SUM(D13:D16)</f>
        <v>7500</v>
      </c>
      <c r="E17" s="20">
        <f>SUM(E13:E16)</f>
        <v>5500</v>
      </c>
      <c r="F17" s="20">
        <f>SUM(F13:F16)</f>
        <v>-2000</v>
      </c>
      <c r="G17" s="20">
        <f>SUM(G13:G16)</f>
        <v>5500</v>
      </c>
    </row>
    <row r="18" spans="1:8" x14ac:dyDescent="0.25">
      <c r="A18" s="1" t="s">
        <v>29</v>
      </c>
      <c r="B18" s="1"/>
      <c r="C18" s="1"/>
      <c r="D18" s="21">
        <f>D12-D17</f>
        <v>25700</v>
      </c>
      <c r="E18" s="21">
        <f>E12-E17</f>
        <v>20400</v>
      </c>
      <c r="F18" s="21">
        <f>F12-F17</f>
        <v>-5300</v>
      </c>
      <c r="G18" s="21">
        <f>G12-G17</f>
        <v>21050</v>
      </c>
    </row>
    <row r="19" spans="1:8" x14ac:dyDescent="0.25">
      <c r="A19" s="48"/>
      <c r="B19" s="48"/>
      <c r="C19" s="48"/>
      <c r="D19" s="48"/>
      <c r="E19" s="48"/>
      <c r="F19" s="48"/>
      <c r="G19" s="48"/>
    </row>
    <row r="20" spans="1:8" x14ac:dyDescent="0.25">
      <c r="A20" s="1"/>
      <c r="B20" s="1" t="s">
        <v>2</v>
      </c>
      <c r="C20" s="1" t="s">
        <v>3</v>
      </c>
      <c r="D20" s="1"/>
      <c r="E20" s="1"/>
      <c r="F20" s="1"/>
      <c r="G20" s="2"/>
    </row>
    <row r="21" spans="1:8" x14ac:dyDescent="0.25">
      <c r="A21" s="23"/>
      <c r="B21" s="23">
        <v>200</v>
      </c>
      <c r="C21" s="107" t="s">
        <v>30</v>
      </c>
      <c r="D21" s="108"/>
      <c r="E21" s="108"/>
      <c r="F21" s="108"/>
      <c r="G21" s="108"/>
      <c r="H21" s="109"/>
    </row>
    <row r="22" spans="1:8" x14ac:dyDescent="0.25">
      <c r="A22" s="3"/>
      <c r="B22" s="1" t="s">
        <v>5</v>
      </c>
      <c r="C22" s="1" t="s">
        <v>6</v>
      </c>
      <c r="D22" s="1" t="s">
        <v>7</v>
      </c>
      <c r="E22" s="1" t="s">
        <v>8</v>
      </c>
      <c r="F22" s="1" t="s">
        <v>9</v>
      </c>
      <c r="G22" s="2" t="s">
        <v>10</v>
      </c>
      <c r="H22" s="1" t="s">
        <v>11</v>
      </c>
    </row>
    <row r="23" spans="1:8" x14ac:dyDescent="0.25">
      <c r="A23" s="65"/>
      <c r="B23" s="5" t="s">
        <v>31</v>
      </c>
      <c r="C23" s="5"/>
      <c r="D23" s="6"/>
      <c r="E23" s="5"/>
      <c r="F23" s="6">
        <f>E23-D23</f>
        <v>0</v>
      </c>
      <c r="G23" s="7"/>
    </row>
    <row r="24" spans="1:8" x14ac:dyDescent="0.25">
      <c r="B24" s="5"/>
      <c r="C24" s="5"/>
      <c r="D24" s="5"/>
      <c r="E24" s="5"/>
      <c r="F24" s="6">
        <f>E24-D24</f>
        <v>0</v>
      </c>
      <c r="G24" s="7"/>
    </row>
    <row r="25" spans="1:8" x14ac:dyDescent="0.25">
      <c r="A25" s="4"/>
      <c r="B25" s="5"/>
      <c r="C25" s="5"/>
      <c r="D25" s="5"/>
      <c r="E25" s="5"/>
      <c r="F25" s="6">
        <f>E25-D25</f>
        <v>0</v>
      </c>
      <c r="G25" s="7"/>
    </row>
    <row r="26" spans="1:8" ht="15.75" thickBot="1" x14ac:dyDescent="0.3">
      <c r="A26" s="39" t="s">
        <v>19</v>
      </c>
      <c r="B26" s="29"/>
      <c r="C26" s="30"/>
      <c r="D26" s="32">
        <f>SUM(D23:D25)</f>
        <v>0</v>
      </c>
      <c r="E26" s="32">
        <f>SUM(E23:E25)</f>
        <v>0</v>
      </c>
      <c r="F26" s="32">
        <f>SUM(F23:F25)</f>
        <v>0</v>
      </c>
      <c r="G26" s="32">
        <f>SUM(G23:G25)</f>
        <v>0</v>
      </c>
    </row>
    <row r="27" spans="1:8" ht="15.75" thickTop="1" x14ac:dyDescent="0.25">
      <c r="A27" s="65" t="s">
        <v>20</v>
      </c>
      <c r="B27" s="34" t="s">
        <v>32</v>
      </c>
      <c r="C27" s="27" t="s">
        <v>33</v>
      </c>
      <c r="D27" s="36">
        <v>2000</v>
      </c>
      <c r="E27" s="27">
        <v>2500</v>
      </c>
      <c r="F27" s="6">
        <f>E27-D27</f>
        <v>500</v>
      </c>
      <c r="G27" s="40">
        <v>2500</v>
      </c>
    </row>
    <row r="28" spans="1:8" x14ac:dyDescent="0.25">
      <c r="A28" s="65" t="s">
        <v>20</v>
      </c>
      <c r="B28" s="5" t="s">
        <v>34</v>
      </c>
      <c r="C28" s="5" t="s">
        <v>22</v>
      </c>
      <c r="D28" s="6">
        <v>150</v>
      </c>
      <c r="E28" s="5">
        <v>325</v>
      </c>
      <c r="F28" s="6">
        <f>E28-D28</f>
        <v>175</v>
      </c>
      <c r="G28" s="7">
        <v>325</v>
      </c>
    </row>
    <row r="29" spans="1:8" x14ac:dyDescent="0.25">
      <c r="A29" s="65" t="s">
        <v>20</v>
      </c>
      <c r="B29" s="5" t="s">
        <v>34</v>
      </c>
      <c r="C29" s="5"/>
      <c r="D29" s="6"/>
      <c r="E29" s="5"/>
      <c r="F29" s="6">
        <f>E29-D29</f>
        <v>0</v>
      </c>
      <c r="G29" s="7"/>
    </row>
    <row r="30" spans="1:8" x14ac:dyDescent="0.25">
      <c r="A30" s="4"/>
      <c r="B30" s="5"/>
      <c r="C30" s="5"/>
      <c r="D30" s="5"/>
      <c r="E30" s="5"/>
      <c r="F30" s="6">
        <f>E30-D30</f>
        <v>0</v>
      </c>
      <c r="G30" s="7"/>
    </row>
    <row r="31" spans="1:8" x14ac:dyDescent="0.25">
      <c r="A31" s="17" t="s">
        <v>19</v>
      </c>
      <c r="B31" s="18"/>
      <c r="C31" s="19"/>
      <c r="D31" s="20">
        <f>SUM(D27:D30)</f>
        <v>2150</v>
      </c>
      <c r="E31" s="20">
        <f>SUM(E27:E30)</f>
        <v>2825</v>
      </c>
      <c r="F31" s="20">
        <f>SUM(F27:F30)</f>
        <v>675</v>
      </c>
      <c r="G31" s="20">
        <f>SUM(G27:G30)</f>
        <v>2825</v>
      </c>
    </row>
    <row r="32" spans="1:8" x14ac:dyDescent="0.25">
      <c r="A32" s="1" t="s">
        <v>29</v>
      </c>
      <c r="B32" s="1"/>
      <c r="C32" s="1"/>
      <c r="D32" s="21">
        <f>D26-D31</f>
        <v>-2150</v>
      </c>
      <c r="E32" s="21">
        <f>E26-E31</f>
        <v>-2825</v>
      </c>
      <c r="F32" s="21">
        <f>F26-F31</f>
        <v>-675</v>
      </c>
      <c r="G32" s="21">
        <f>G26-G31</f>
        <v>-2825</v>
      </c>
    </row>
    <row r="33" spans="1:8" x14ac:dyDescent="0.25">
      <c r="A33" s="48"/>
      <c r="B33" s="48"/>
      <c r="C33" s="48"/>
      <c r="D33" s="48"/>
      <c r="E33" s="48"/>
      <c r="F33" s="48"/>
      <c r="G33" s="48"/>
    </row>
    <row r="34" spans="1:8" x14ac:dyDescent="0.25">
      <c r="A34" s="1"/>
      <c r="B34" s="1" t="s">
        <v>2</v>
      </c>
      <c r="C34" s="1" t="s">
        <v>3</v>
      </c>
      <c r="D34" s="1"/>
      <c r="E34" s="1"/>
      <c r="F34" s="1"/>
      <c r="G34" s="2"/>
    </row>
    <row r="35" spans="1:8" x14ac:dyDescent="0.25">
      <c r="A35" s="23"/>
      <c r="B35" s="23">
        <v>300</v>
      </c>
      <c r="C35" s="110" t="s">
        <v>35</v>
      </c>
      <c r="D35" s="111"/>
      <c r="E35" s="111"/>
      <c r="F35" s="111"/>
      <c r="G35" s="111"/>
      <c r="H35" s="112"/>
    </row>
    <row r="36" spans="1:8" x14ac:dyDescent="0.25">
      <c r="A36" s="3"/>
      <c r="B36" s="1" t="s">
        <v>5</v>
      </c>
      <c r="C36" s="1" t="s">
        <v>6</v>
      </c>
      <c r="D36" s="1" t="s">
        <v>7</v>
      </c>
      <c r="E36" s="1" t="s">
        <v>8</v>
      </c>
      <c r="F36" s="1" t="s">
        <v>9</v>
      </c>
      <c r="G36" s="2" t="s">
        <v>10</v>
      </c>
      <c r="H36" s="1" t="s">
        <v>11</v>
      </c>
    </row>
    <row r="37" spans="1:8" x14ac:dyDescent="0.25">
      <c r="A37" s="59" t="s">
        <v>67</v>
      </c>
      <c r="B37" s="5" t="s">
        <v>36</v>
      </c>
      <c r="C37" s="5" t="s">
        <v>37</v>
      </c>
      <c r="D37" s="6">
        <v>10000</v>
      </c>
      <c r="E37" s="88">
        <v>12000</v>
      </c>
      <c r="F37" s="6">
        <f t="shared" ref="F37:F41" si="2">E37-D37</f>
        <v>2000</v>
      </c>
      <c r="G37" s="90">
        <v>12000</v>
      </c>
    </row>
    <row r="38" spans="1:8" x14ac:dyDescent="0.25">
      <c r="A38" s="4"/>
      <c r="B38" s="5"/>
      <c r="C38" s="5"/>
      <c r="D38" s="6"/>
      <c r="E38" s="88"/>
      <c r="F38" s="6">
        <f t="shared" si="2"/>
        <v>0</v>
      </c>
      <c r="G38" s="90"/>
    </row>
    <row r="39" spans="1:8" x14ac:dyDescent="0.25">
      <c r="A39" s="4"/>
      <c r="B39" s="5"/>
      <c r="C39" s="5"/>
      <c r="D39" s="6"/>
      <c r="E39" s="88"/>
      <c r="F39" s="6">
        <f t="shared" si="2"/>
        <v>0</v>
      </c>
      <c r="G39" s="90"/>
    </row>
    <row r="40" spans="1:8" x14ac:dyDescent="0.25">
      <c r="A40" s="4"/>
      <c r="B40" s="5"/>
      <c r="C40" s="5"/>
      <c r="D40" s="6"/>
      <c r="E40" s="88"/>
      <c r="F40" s="6">
        <f t="shared" si="2"/>
        <v>0</v>
      </c>
      <c r="G40" s="90"/>
    </row>
    <row r="41" spans="1:8" x14ac:dyDescent="0.25">
      <c r="A41" s="4"/>
      <c r="B41" s="5"/>
      <c r="C41" s="5"/>
      <c r="D41" s="6"/>
      <c r="E41" s="88"/>
      <c r="F41" s="6">
        <f t="shared" si="2"/>
        <v>0</v>
      </c>
      <c r="G41" s="90"/>
    </row>
    <row r="42" spans="1:8" x14ac:dyDescent="0.25">
      <c r="A42" s="39" t="s">
        <v>19</v>
      </c>
      <c r="B42" s="29"/>
      <c r="C42" s="41"/>
      <c r="D42" s="32">
        <f>SUM(D37:D41)</f>
        <v>10000</v>
      </c>
      <c r="E42" s="32">
        <f>SUM(E37:E41)</f>
        <v>12000</v>
      </c>
      <c r="F42" s="32">
        <f>SUM(F37:F41)</f>
        <v>2000</v>
      </c>
      <c r="G42" s="33"/>
    </row>
    <row r="43" spans="1:8" x14ac:dyDescent="0.25">
      <c r="A43" s="65" t="s">
        <v>86</v>
      </c>
      <c r="B43" s="5" t="s">
        <v>38</v>
      </c>
      <c r="C43" s="5" t="s">
        <v>39</v>
      </c>
      <c r="D43" s="6">
        <v>2000</v>
      </c>
      <c r="E43" s="5"/>
      <c r="F43" s="6">
        <f t="shared" ref="F43:F46" si="3">E43-D43</f>
        <v>-2000</v>
      </c>
      <c r="G43" s="5">
        <v>1800</v>
      </c>
    </row>
    <row r="44" spans="1:8" x14ac:dyDescent="0.25">
      <c r="A44" s="65" t="s">
        <v>76</v>
      </c>
      <c r="B44" s="5" t="s">
        <v>40</v>
      </c>
      <c r="C44" s="5" t="s">
        <v>41</v>
      </c>
      <c r="D44" s="6"/>
      <c r="E44" s="5"/>
      <c r="F44" s="6">
        <f t="shared" si="3"/>
        <v>0</v>
      </c>
      <c r="G44" s="5">
        <v>200</v>
      </c>
    </row>
    <row r="45" spans="1:8" x14ac:dyDescent="0.25">
      <c r="A45" s="65" t="s">
        <v>20</v>
      </c>
      <c r="B45" s="5" t="s">
        <v>43</v>
      </c>
      <c r="C45" s="5" t="s">
        <v>44</v>
      </c>
      <c r="D45" s="6"/>
      <c r="E45" s="5"/>
      <c r="F45" s="6">
        <f t="shared" si="3"/>
        <v>0</v>
      </c>
      <c r="G45" s="5">
        <v>500</v>
      </c>
    </row>
    <row r="46" spans="1:8" x14ac:dyDescent="0.25">
      <c r="A46" s="65" t="s">
        <v>86</v>
      </c>
      <c r="B46" s="5" t="s">
        <v>42</v>
      </c>
      <c r="C46" s="5" t="s">
        <v>127</v>
      </c>
      <c r="D46" s="6"/>
      <c r="E46" s="5"/>
      <c r="F46" s="6">
        <f t="shared" si="3"/>
        <v>0</v>
      </c>
      <c r="G46" s="5">
        <v>2000</v>
      </c>
    </row>
    <row r="47" spans="1:8" x14ac:dyDescent="0.25">
      <c r="A47" s="65" t="s">
        <v>74</v>
      </c>
      <c r="B47" s="5" t="s">
        <v>45</v>
      </c>
      <c r="C47" s="5" t="s">
        <v>128</v>
      </c>
      <c r="D47" s="6"/>
      <c r="E47" s="5"/>
      <c r="F47" s="6">
        <f>E47-D47</f>
        <v>0</v>
      </c>
      <c r="G47" s="5">
        <v>7000</v>
      </c>
    </row>
    <row r="48" spans="1:8" x14ac:dyDescent="0.25">
      <c r="A48" s="65" t="s">
        <v>84</v>
      </c>
      <c r="B48" s="5" t="s">
        <v>46</v>
      </c>
      <c r="C48" s="5" t="s">
        <v>47</v>
      </c>
      <c r="D48" s="6"/>
      <c r="E48" s="5"/>
      <c r="F48" s="6">
        <f t="shared" ref="F48:F54" si="4">E48-D48</f>
        <v>0</v>
      </c>
      <c r="G48" s="5">
        <v>1200</v>
      </c>
    </row>
    <row r="49" spans="1:8" x14ac:dyDescent="0.25">
      <c r="A49" s="65" t="s">
        <v>86</v>
      </c>
      <c r="B49" s="5" t="s">
        <v>48</v>
      </c>
      <c r="C49" s="5" t="s">
        <v>129</v>
      </c>
      <c r="D49" s="6"/>
      <c r="E49" s="5"/>
      <c r="F49" s="6">
        <f t="shared" si="4"/>
        <v>0</v>
      </c>
      <c r="G49" s="5">
        <v>1000</v>
      </c>
    </row>
    <row r="50" spans="1:8" x14ac:dyDescent="0.25">
      <c r="A50" s="65" t="s">
        <v>80</v>
      </c>
      <c r="B50" s="5" t="s">
        <v>38</v>
      </c>
      <c r="C50" s="5" t="s">
        <v>130</v>
      </c>
      <c r="D50" s="6"/>
      <c r="E50" s="5"/>
      <c r="F50" s="6">
        <f t="shared" si="4"/>
        <v>0</v>
      </c>
      <c r="G50" s="5">
        <v>200</v>
      </c>
    </row>
    <row r="51" spans="1:8" x14ac:dyDescent="0.25">
      <c r="A51" s="65" t="s">
        <v>72</v>
      </c>
      <c r="B51" s="5" t="s">
        <v>26</v>
      </c>
      <c r="C51" s="5" t="s">
        <v>49</v>
      </c>
      <c r="D51" s="6"/>
      <c r="E51" s="5"/>
      <c r="F51" s="6">
        <f t="shared" si="4"/>
        <v>0</v>
      </c>
      <c r="G51" s="5">
        <v>2000</v>
      </c>
    </row>
    <row r="52" spans="1:8" x14ac:dyDescent="0.25">
      <c r="A52" s="65" t="s">
        <v>68</v>
      </c>
      <c r="B52" s="5" t="s">
        <v>25</v>
      </c>
      <c r="C52" s="5" t="s">
        <v>125</v>
      </c>
      <c r="D52" s="6"/>
      <c r="E52" s="5"/>
      <c r="F52" s="6">
        <f t="shared" si="4"/>
        <v>0</v>
      </c>
      <c r="G52" s="5">
        <v>2500</v>
      </c>
    </row>
    <row r="53" spans="1:8" x14ac:dyDescent="0.25">
      <c r="A53" s="65" t="s">
        <v>84</v>
      </c>
      <c r="B53" s="5" t="s">
        <v>46</v>
      </c>
      <c r="C53" s="5" t="s">
        <v>126</v>
      </c>
      <c r="D53" s="6"/>
      <c r="E53" s="5"/>
      <c r="F53" s="6">
        <f t="shared" si="4"/>
        <v>0</v>
      </c>
      <c r="G53" s="5">
        <v>1000</v>
      </c>
    </row>
    <row r="54" spans="1:8" x14ac:dyDescent="0.25">
      <c r="A54" s="65" t="s">
        <v>86</v>
      </c>
      <c r="B54" s="5" t="s">
        <v>48</v>
      </c>
      <c r="C54" s="5" t="s">
        <v>122</v>
      </c>
      <c r="D54" s="6"/>
      <c r="E54" s="5"/>
      <c r="F54" s="6">
        <f t="shared" si="4"/>
        <v>0</v>
      </c>
      <c r="G54" s="5">
        <v>2000</v>
      </c>
    </row>
    <row r="55" spans="1:8" x14ac:dyDescent="0.25">
      <c r="A55" s="4"/>
      <c r="B55" s="5"/>
      <c r="C55" s="5"/>
      <c r="D55" s="5"/>
      <c r="E55" s="5"/>
      <c r="F55" s="5">
        <v>0</v>
      </c>
      <c r="G55" s="5"/>
    </row>
    <row r="56" spans="1:8" x14ac:dyDescent="0.25">
      <c r="A56" s="17" t="s">
        <v>19</v>
      </c>
      <c r="B56" s="42"/>
      <c r="C56" s="43"/>
      <c r="D56" s="44">
        <f>SUM(D43:D55)</f>
        <v>2000</v>
      </c>
      <c r="E56" s="44">
        <f>SUM(E43:E55)</f>
        <v>0</v>
      </c>
      <c r="F56" s="44">
        <f>SUM(F43:F55)</f>
        <v>-2000</v>
      </c>
      <c r="G56" s="45"/>
    </row>
    <row r="57" spans="1:8" x14ac:dyDescent="0.25">
      <c r="A57" s="1" t="s">
        <v>29</v>
      </c>
      <c r="B57" s="1"/>
      <c r="C57" s="1"/>
      <c r="D57" s="21">
        <v>-1848</v>
      </c>
      <c r="E57" s="1"/>
      <c r="F57" s="1"/>
      <c r="G57" s="1"/>
    </row>
    <row r="59" spans="1:8" x14ac:dyDescent="0.25">
      <c r="A59" s="1"/>
      <c r="B59" s="1" t="s">
        <v>2</v>
      </c>
      <c r="C59" s="1" t="s">
        <v>3</v>
      </c>
      <c r="D59" s="1"/>
      <c r="E59" s="1"/>
      <c r="F59" s="1"/>
      <c r="G59" s="2"/>
    </row>
    <row r="60" spans="1:8" x14ac:dyDescent="0.25">
      <c r="A60" s="3"/>
      <c r="B60" s="1" t="s">
        <v>5</v>
      </c>
      <c r="C60" s="1" t="s">
        <v>6</v>
      </c>
      <c r="D60" s="1" t="s">
        <v>7</v>
      </c>
      <c r="E60" s="1" t="s">
        <v>8</v>
      </c>
      <c r="F60" s="1" t="s">
        <v>9</v>
      </c>
      <c r="G60" s="2" t="s">
        <v>10</v>
      </c>
      <c r="H60" s="1" t="s">
        <v>11</v>
      </c>
    </row>
    <row r="61" spans="1:8" x14ac:dyDescent="0.25">
      <c r="A61" s="59" t="s">
        <v>67</v>
      </c>
      <c r="B61" s="5" t="s">
        <v>50</v>
      </c>
      <c r="C61" s="5" t="s">
        <v>51</v>
      </c>
      <c r="D61" s="6">
        <v>10000</v>
      </c>
      <c r="E61" s="88">
        <v>12000</v>
      </c>
      <c r="F61" s="6">
        <f t="shared" ref="F61:F65" si="5">E61-D61</f>
        <v>2000</v>
      </c>
      <c r="G61" s="90">
        <v>12000</v>
      </c>
    </row>
    <row r="62" spans="1:8" x14ac:dyDescent="0.25">
      <c r="A62" s="59" t="s">
        <v>69</v>
      </c>
      <c r="B62" s="5"/>
      <c r="C62" s="5" t="s">
        <v>135</v>
      </c>
      <c r="D62" s="5">
        <v>250</v>
      </c>
      <c r="E62" s="88">
        <v>300</v>
      </c>
      <c r="F62" s="6">
        <f t="shared" si="5"/>
        <v>50</v>
      </c>
      <c r="G62" s="93">
        <v>300</v>
      </c>
    </row>
    <row r="63" spans="1:8" x14ac:dyDescent="0.25">
      <c r="A63" s="4"/>
      <c r="B63" s="5"/>
      <c r="C63" s="5"/>
      <c r="D63" s="5"/>
      <c r="E63" s="88"/>
      <c r="F63" s="6">
        <f t="shared" si="5"/>
        <v>0</v>
      </c>
      <c r="G63" s="90"/>
    </row>
    <row r="64" spans="1:8" x14ac:dyDescent="0.25">
      <c r="A64" s="4"/>
      <c r="B64" s="5"/>
      <c r="C64" s="5"/>
      <c r="D64" s="5"/>
      <c r="E64" s="88"/>
      <c r="F64" s="6">
        <f t="shared" si="5"/>
        <v>0</v>
      </c>
      <c r="G64" s="90"/>
    </row>
    <row r="65" spans="1:8" x14ac:dyDescent="0.25">
      <c r="A65" s="4"/>
      <c r="B65" s="8"/>
      <c r="C65" s="8"/>
      <c r="D65" s="8"/>
      <c r="E65" s="8"/>
      <c r="F65" s="6">
        <f t="shared" si="5"/>
        <v>0</v>
      </c>
      <c r="G65" s="9"/>
    </row>
    <row r="66" spans="1:8" ht="15.75" thickBot="1" x14ac:dyDescent="0.3">
      <c r="A66" s="10" t="s">
        <v>19</v>
      </c>
      <c r="B66" s="11"/>
      <c r="C66" s="12"/>
      <c r="D66" s="13">
        <f>SUM(D61:D65)</f>
        <v>10250</v>
      </c>
      <c r="E66" s="13">
        <f>SUM(E61:E65)</f>
        <v>12300</v>
      </c>
      <c r="F66" s="13">
        <f>SUM(F61:F65)</f>
        <v>2050</v>
      </c>
      <c r="G66" s="14"/>
    </row>
    <row r="67" spans="1:8" x14ac:dyDescent="0.25">
      <c r="A67" s="65" t="s">
        <v>68</v>
      </c>
      <c r="B67" s="27" t="s">
        <v>25</v>
      </c>
      <c r="C67" s="27" t="s">
        <v>52</v>
      </c>
      <c r="D67" s="35"/>
      <c r="E67" s="27"/>
      <c r="F67" s="6">
        <f t="shared" ref="F67:F78" si="6">E67-D67</f>
        <v>0</v>
      </c>
      <c r="G67" s="40"/>
    </row>
    <row r="68" spans="1:8" x14ac:dyDescent="0.25">
      <c r="A68" s="65" t="s">
        <v>70</v>
      </c>
      <c r="B68" s="5" t="s">
        <v>27</v>
      </c>
      <c r="C68" s="5" t="s">
        <v>53</v>
      </c>
      <c r="D68" s="6"/>
      <c r="E68" s="5"/>
      <c r="F68" s="6">
        <f t="shared" si="6"/>
        <v>0</v>
      </c>
      <c r="G68" s="7"/>
    </row>
    <row r="69" spans="1:8" x14ac:dyDescent="0.25">
      <c r="A69" s="65" t="s">
        <v>72</v>
      </c>
      <c r="B69" s="5" t="s">
        <v>26</v>
      </c>
      <c r="C69" s="5" t="s">
        <v>132</v>
      </c>
      <c r="D69" s="6"/>
      <c r="E69" s="5"/>
      <c r="F69" s="6">
        <f t="shared" si="6"/>
        <v>0</v>
      </c>
      <c r="G69" s="7"/>
    </row>
    <row r="70" spans="1:8" x14ac:dyDescent="0.25">
      <c r="A70" s="65" t="s">
        <v>84</v>
      </c>
      <c r="B70" s="5" t="s">
        <v>54</v>
      </c>
      <c r="C70" s="5" t="s">
        <v>55</v>
      </c>
      <c r="D70" s="6"/>
      <c r="E70" s="5"/>
      <c r="F70" s="6">
        <f t="shared" si="6"/>
        <v>0</v>
      </c>
      <c r="G70" s="7"/>
    </row>
    <row r="71" spans="1:8" x14ac:dyDescent="0.25">
      <c r="A71" s="65" t="s">
        <v>89</v>
      </c>
      <c r="B71" s="5" t="s">
        <v>28</v>
      </c>
      <c r="C71" s="5" t="s">
        <v>56</v>
      </c>
      <c r="D71" s="6"/>
      <c r="E71" s="5"/>
      <c r="F71" s="6">
        <f t="shared" si="6"/>
        <v>0</v>
      </c>
      <c r="G71" s="7"/>
    </row>
    <row r="72" spans="1:8" x14ac:dyDescent="0.25">
      <c r="A72" s="65" t="s">
        <v>91</v>
      </c>
      <c r="B72" s="5" t="s">
        <v>57</v>
      </c>
      <c r="C72" s="5" t="s">
        <v>131</v>
      </c>
      <c r="D72" s="6">
        <v>5000</v>
      </c>
      <c r="E72" s="5">
        <v>5000</v>
      </c>
      <c r="F72" s="6">
        <f t="shared" si="6"/>
        <v>0</v>
      </c>
      <c r="G72" s="7">
        <v>5000</v>
      </c>
    </row>
    <row r="73" spans="1:8" x14ac:dyDescent="0.25">
      <c r="A73" s="65" t="s">
        <v>76</v>
      </c>
      <c r="B73" s="5" t="s">
        <v>24</v>
      </c>
      <c r="C73" s="5" t="s">
        <v>24</v>
      </c>
      <c r="D73" s="6"/>
      <c r="E73" s="5"/>
      <c r="F73" s="6">
        <f t="shared" si="6"/>
        <v>0</v>
      </c>
      <c r="G73" s="7"/>
    </row>
    <row r="74" spans="1:8" x14ac:dyDescent="0.25">
      <c r="A74" s="65" t="s">
        <v>87</v>
      </c>
      <c r="B74" s="5" t="s">
        <v>58</v>
      </c>
      <c r="C74" s="5" t="s">
        <v>59</v>
      </c>
      <c r="D74" s="6"/>
      <c r="E74" s="5"/>
      <c r="F74" s="6">
        <f t="shared" si="6"/>
        <v>0</v>
      </c>
      <c r="G74" s="7"/>
    </row>
    <row r="75" spans="1:8" x14ac:dyDescent="0.25">
      <c r="A75" s="65" t="s">
        <v>88</v>
      </c>
      <c r="B75" s="5" t="s">
        <v>60</v>
      </c>
      <c r="C75" s="5" t="s">
        <v>61</v>
      </c>
      <c r="D75" s="6"/>
      <c r="E75" s="5"/>
      <c r="F75" s="6">
        <f t="shared" si="6"/>
        <v>0</v>
      </c>
      <c r="G75" s="7"/>
    </row>
    <row r="76" spans="1:8" x14ac:dyDescent="0.25">
      <c r="A76" s="15"/>
      <c r="B76" s="16"/>
      <c r="C76" s="5"/>
      <c r="D76" s="5"/>
      <c r="E76" s="5"/>
      <c r="F76" s="6">
        <f t="shared" si="6"/>
        <v>0</v>
      </c>
      <c r="G76" s="7"/>
    </row>
    <row r="77" spans="1:8" x14ac:dyDescent="0.25">
      <c r="A77" s="15"/>
      <c r="B77" s="16"/>
      <c r="C77" s="5"/>
      <c r="D77" s="5"/>
      <c r="E77" s="5"/>
      <c r="F77" s="6">
        <f t="shared" si="6"/>
        <v>0</v>
      </c>
      <c r="G77" s="7"/>
    </row>
    <row r="78" spans="1:8" x14ac:dyDescent="0.25">
      <c r="A78" s="15"/>
      <c r="B78" s="16"/>
      <c r="C78" s="5"/>
      <c r="D78" s="5"/>
      <c r="E78" s="5"/>
      <c r="F78" s="6">
        <f t="shared" si="6"/>
        <v>0</v>
      </c>
      <c r="G78" s="7"/>
    </row>
    <row r="79" spans="1:8" x14ac:dyDescent="0.25">
      <c r="A79" s="17" t="s">
        <v>19</v>
      </c>
      <c r="B79" s="18"/>
      <c r="C79" s="19"/>
      <c r="D79" s="20">
        <f>SUM(D67:D78)</f>
        <v>5000</v>
      </c>
      <c r="E79" s="20">
        <f>SUM(E67:E78)</f>
        <v>5000</v>
      </c>
      <c r="F79" s="20">
        <f>SUM(F67:F78)</f>
        <v>0</v>
      </c>
      <c r="G79" s="20">
        <f>SUM(G67:G78)</f>
        <v>5000</v>
      </c>
      <c r="H79" s="20"/>
    </row>
    <row r="80" spans="1:8" x14ac:dyDescent="0.25">
      <c r="A80" s="1" t="s">
        <v>29</v>
      </c>
      <c r="B80" s="1"/>
      <c r="C80" s="1"/>
      <c r="D80" s="21">
        <f>D66-D79</f>
        <v>5250</v>
      </c>
      <c r="E80" s="21">
        <f>E66-E79</f>
        <v>7300</v>
      </c>
      <c r="F80" s="21">
        <f>F66-F79</f>
        <v>2050</v>
      </c>
      <c r="G80" s="21">
        <f>G66-G79</f>
        <v>-5000</v>
      </c>
    </row>
    <row r="81" spans="1:8" x14ac:dyDescent="0.25">
      <c r="A81" s="48"/>
      <c r="B81" s="48"/>
      <c r="C81" s="48"/>
      <c r="D81" s="48"/>
      <c r="E81" s="48"/>
      <c r="F81" s="48"/>
      <c r="G81" s="48"/>
    </row>
    <row r="82" spans="1:8" x14ac:dyDescent="0.25">
      <c r="A82" s="48"/>
      <c r="B82" s="48"/>
      <c r="C82" s="48"/>
      <c r="D82" s="48"/>
      <c r="E82" s="48"/>
      <c r="F82" s="48"/>
      <c r="G82" s="48"/>
    </row>
    <row r="83" spans="1:8" x14ac:dyDescent="0.25">
      <c r="A83" s="48"/>
      <c r="B83" s="48"/>
      <c r="C83" s="46"/>
      <c r="D83" s="1" t="s">
        <v>7</v>
      </c>
      <c r="E83" s="1" t="s">
        <v>8</v>
      </c>
      <c r="F83" s="1" t="s">
        <v>9</v>
      </c>
      <c r="G83" s="2" t="s">
        <v>10</v>
      </c>
      <c r="H83" s="1" t="s">
        <v>11</v>
      </c>
    </row>
    <row r="84" spans="1:8" x14ac:dyDescent="0.25">
      <c r="A84" s="48"/>
      <c r="B84" s="48"/>
      <c r="C84" s="47" t="s">
        <v>62</v>
      </c>
      <c r="D84" s="51">
        <f>D12+D26+D42+D66</f>
        <v>53450</v>
      </c>
      <c r="E84" s="51">
        <f>E12+E26+E42+E66</f>
        <v>50200</v>
      </c>
      <c r="F84" s="51">
        <f>F12+F26+F42+F66</f>
        <v>-3250</v>
      </c>
      <c r="G84" s="51">
        <f>G12+G26+G42+G66</f>
        <v>26550</v>
      </c>
    </row>
    <row r="85" spans="1:8" x14ac:dyDescent="0.25">
      <c r="A85" s="48"/>
      <c r="B85" s="48"/>
      <c r="C85" s="47" t="s">
        <v>63</v>
      </c>
      <c r="D85" s="51">
        <f>D17+D31+D56+D79</f>
        <v>16650</v>
      </c>
      <c r="E85" s="51">
        <f>E17+E31+E56+E79</f>
        <v>13325</v>
      </c>
      <c r="F85" s="51">
        <f>F17+F31+F56+F79</f>
        <v>-3325</v>
      </c>
      <c r="G85" s="51">
        <f>G17+G31+G56+G79</f>
        <v>13325</v>
      </c>
    </row>
    <row r="86" spans="1:8" x14ac:dyDescent="0.25">
      <c r="A86" s="48"/>
      <c r="B86" s="48"/>
      <c r="C86" s="47" t="s">
        <v>64</v>
      </c>
      <c r="D86" s="51">
        <f>SUM(D84:D85)</f>
        <v>70100</v>
      </c>
      <c r="E86" s="51">
        <f>SUM(E84:E85)</f>
        <v>63525</v>
      </c>
      <c r="F86" s="51">
        <f>SUM(F84:F85)</f>
        <v>-6575</v>
      </c>
      <c r="G86" s="51">
        <f>SUM(G84:G85)</f>
        <v>39875</v>
      </c>
    </row>
    <row r="87" spans="1:8" x14ac:dyDescent="0.25">
      <c r="C87" s="100" t="s">
        <v>119</v>
      </c>
      <c r="D87" s="101"/>
      <c r="E87" s="101"/>
      <c r="F87" s="102"/>
      <c r="G87" s="87">
        <v>0</v>
      </c>
    </row>
    <row r="88" spans="1:8" x14ac:dyDescent="0.25">
      <c r="A88" s="103" t="s">
        <v>120</v>
      </c>
      <c r="B88" s="104"/>
      <c r="C88" s="104"/>
      <c r="D88" s="104"/>
      <c r="E88" s="105"/>
      <c r="F88" s="84"/>
      <c r="G88" s="49"/>
    </row>
    <row r="89" spans="1:8" x14ac:dyDescent="0.25">
      <c r="A89" s="65" t="s">
        <v>91</v>
      </c>
      <c r="B89" s="63" t="s">
        <v>118</v>
      </c>
      <c r="C89" s="5" t="s">
        <v>131</v>
      </c>
      <c r="D89" s="85">
        <v>5000</v>
      </c>
      <c r="E89" s="62">
        <v>5000</v>
      </c>
      <c r="F89" s="62">
        <v>5000</v>
      </c>
      <c r="G89" s="64">
        <v>5000</v>
      </c>
      <c r="H89" s="86" t="s">
        <v>131</v>
      </c>
    </row>
    <row r="90" spans="1:8" x14ac:dyDescent="0.25">
      <c r="A90" s="52"/>
      <c r="B90" s="52"/>
      <c r="C90" s="53"/>
      <c r="D90" s="106"/>
      <c r="E90" s="106"/>
      <c r="F90" s="53"/>
      <c r="G90" s="52"/>
    </row>
    <row r="91" spans="1:8" x14ac:dyDescent="0.25">
      <c r="A91" s="52"/>
      <c r="B91" s="52"/>
      <c r="C91" s="53"/>
      <c r="D91" s="106"/>
      <c r="E91" s="106"/>
      <c r="F91" s="53"/>
      <c r="G91" s="52"/>
    </row>
    <row r="92" spans="1:8" x14ac:dyDescent="0.25">
      <c r="A92" s="52"/>
      <c r="B92" s="52"/>
      <c r="C92" s="53"/>
      <c r="D92" s="106"/>
      <c r="E92" s="106"/>
      <c r="F92" s="53"/>
      <c r="G92" s="52"/>
    </row>
    <row r="93" spans="1:8" x14ac:dyDescent="0.25">
      <c r="A93" s="52"/>
      <c r="B93" s="46" t="s">
        <v>121</v>
      </c>
      <c r="C93" s="46" t="s">
        <v>121</v>
      </c>
      <c r="D93" s="21"/>
      <c r="E93" s="21"/>
      <c r="G93" s="50" t="s">
        <v>10</v>
      </c>
    </row>
    <row r="94" spans="1:8" x14ac:dyDescent="0.25">
      <c r="A94" s="52"/>
      <c r="B94" s="47" t="s">
        <v>62</v>
      </c>
      <c r="C94" s="47" t="s">
        <v>62</v>
      </c>
      <c r="D94" s="94"/>
      <c r="E94" s="95"/>
      <c r="G94" s="51">
        <f>G84</f>
        <v>26550</v>
      </c>
    </row>
    <row r="95" spans="1:8" x14ac:dyDescent="0.25">
      <c r="A95" s="52"/>
      <c r="B95" s="47" t="s">
        <v>63</v>
      </c>
      <c r="C95" s="47" t="s">
        <v>63</v>
      </c>
      <c r="D95" s="96"/>
      <c r="E95" s="97"/>
      <c r="G95" s="51">
        <f>G85-G89</f>
        <v>8325</v>
      </c>
    </row>
    <row r="96" spans="1:8" x14ac:dyDescent="0.25">
      <c r="A96" s="52"/>
      <c r="B96" s="47" t="s">
        <v>64</v>
      </c>
      <c r="C96" s="47" t="s">
        <v>64</v>
      </c>
      <c r="D96" s="98"/>
      <c r="E96" s="99"/>
      <c r="G96" s="51">
        <f>G94-G95</f>
        <v>18225</v>
      </c>
    </row>
    <row r="97" spans="1:7" x14ac:dyDescent="0.25">
      <c r="A97" s="52"/>
      <c r="B97" s="100" t="s">
        <v>119</v>
      </c>
      <c r="C97" s="101"/>
      <c r="D97" s="101"/>
      <c r="E97" s="102"/>
      <c r="G97" s="87">
        <v>0</v>
      </c>
    </row>
    <row r="98" spans="1:7" x14ac:dyDescent="0.25">
      <c r="A98" s="52"/>
      <c r="B98" s="52"/>
      <c r="C98" s="53"/>
      <c r="D98" s="106"/>
      <c r="E98" s="106"/>
      <c r="F98" s="53"/>
      <c r="G98" s="52"/>
    </row>
    <row r="111" spans="1:7" x14ac:dyDescent="0.25">
      <c r="B111" s="74" t="s">
        <v>65</v>
      </c>
      <c r="C111" s="68"/>
      <c r="E111" t="s">
        <v>66</v>
      </c>
    </row>
    <row r="112" spans="1:7" x14ac:dyDescent="0.25">
      <c r="B112" s="77" t="s">
        <v>66</v>
      </c>
      <c r="C112" s="78"/>
      <c r="E112" s="56" t="s">
        <v>67</v>
      </c>
      <c r="F112" s="60"/>
    </row>
    <row r="113" spans="2:6" x14ac:dyDescent="0.25">
      <c r="B113" s="71" t="s">
        <v>68</v>
      </c>
      <c r="C113" s="78"/>
      <c r="E113" s="54" t="s">
        <v>69</v>
      </c>
      <c r="F113" s="54"/>
    </row>
    <row r="114" spans="2:6" x14ac:dyDescent="0.25">
      <c r="B114" s="69" t="s">
        <v>70</v>
      </c>
      <c r="C114" s="79"/>
      <c r="E114" s="56" t="s">
        <v>71</v>
      </c>
      <c r="F114" s="57"/>
    </row>
    <row r="115" spans="2:6" x14ac:dyDescent="0.25">
      <c r="B115" s="69" t="s">
        <v>72</v>
      </c>
      <c r="C115" s="80"/>
      <c r="E115" s="81" t="s">
        <v>73</v>
      </c>
      <c r="F115" s="61"/>
    </row>
    <row r="116" spans="2:6" x14ac:dyDescent="0.25">
      <c r="B116" s="73" t="s">
        <v>74</v>
      </c>
      <c r="C116" s="66"/>
      <c r="E116" t="s">
        <v>75</v>
      </c>
    </row>
    <row r="117" spans="2:6" x14ac:dyDescent="0.25">
      <c r="B117" s="77" t="s">
        <v>76</v>
      </c>
      <c r="C117" s="66"/>
    </row>
    <row r="118" spans="2:6" x14ac:dyDescent="0.25">
      <c r="B118" s="69" t="s">
        <v>77</v>
      </c>
      <c r="C118" s="66"/>
    </row>
    <row r="119" spans="2:6" x14ac:dyDescent="0.25">
      <c r="B119" s="69" t="s">
        <v>78</v>
      </c>
      <c r="C119" s="70"/>
    </row>
    <row r="120" spans="2:6" x14ac:dyDescent="0.25">
      <c r="B120" s="69" t="s">
        <v>79</v>
      </c>
      <c r="C120" s="67"/>
    </row>
    <row r="121" spans="2:6" x14ac:dyDescent="0.25">
      <c r="B121" s="69" t="s">
        <v>80</v>
      </c>
      <c r="C121" s="72"/>
    </row>
    <row r="122" spans="2:6" x14ac:dyDescent="0.25">
      <c r="B122" s="77" t="s">
        <v>81</v>
      </c>
      <c r="C122" s="66"/>
    </row>
    <row r="123" spans="2:6" x14ac:dyDescent="0.25">
      <c r="B123" s="82" t="s">
        <v>82</v>
      </c>
      <c r="C123" s="83"/>
    </row>
    <row r="124" spans="2:6" x14ac:dyDescent="0.25">
      <c r="B124" s="69" t="s">
        <v>83</v>
      </c>
      <c r="C124" s="83"/>
    </row>
    <row r="125" spans="2:6" x14ac:dyDescent="0.25">
      <c r="B125" s="77" t="s">
        <v>84</v>
      </c>
      <c r="C125" s="66"/>
    </row>
    <row r="126" spans="2:6" x14ac:dyDescent="0.25">
      <c r="B126" s="69" t="s">
        <v>85</v>
      </c>
      <c r="C126" s="83"/>
    </row>
    <row r="127" spans="2:6" x14ac:dyDescent="0.25">
      <c r="B127" s="69" t="s">
        <v>86</v>
      </c>
      <c r="C127" s="66"/>
    </row>
    <row r="128" spans="2:6" x14ac:dyDescent="0.25">
      <c r="B128" s="77" t="s">
        <v>87</v>
      </c>
      <c r="C128" s="66"/>
    </row>
    <row r="129" spans="2:3" x14ac:dyDescent="0.25">
      <c r="B129" s="69" t="s">
        <v>88</v>
      </c>
      <c r="C129" s="66"/>
    </row>
    <row r="130" spans="2:3" x14ac:dyDescent="0.25">
      <c r="B130" s="69" t="s">
        <v>89</v>
      </c>
      <c r="C130" s="55"/>
    </row>
    <row r="131" spans="2:3" x14ac:dyDescent="0.25">
      <c r="B131" s="69" t="s">
        <v>90</v>
      </c>
      <c r="C131" s="58"/>
    </row>
    <row r="132" spans="2:3" x14ac:dyDescent="0.25">
      <c r="B132" s="69" t="s">
        <v>91</v>
      </c>
    </row>
  </sheetData>
  <sortState xmlns:xlrd2="http://schemas.microsoft.com/office/spreadsheetml/2017/richdata2" ref="E112:F115">
    <sortCondition ref="F112:F115"/>
  </sortState>
  <mergeCells count="11">
    <mergeCell ref="C21:H21"/>
    <mergeCell ref="C35:H35"/>
    <mergeCell ref="A1:G1"/>
    <mergeCell ref="A2:G2"/>
    <mergeCell ref="C87:F87"/>
    <mergeCell ref="A88:E88"/>
    <mergeCell ref="D90:E90"/>
    <mergeCell ref="B97:E97"/>
    <mergeCell ref="D98:E98"/>
    <mergeCell ref="D91:E91"/>
    <mergeCell ref="D92:E92"/>
  </mergeCells>
  <conditionalFormatting sqref="G86">
    <cfRule type="cellIs" dxfId="2" priority="1" operator="greaterThan">
      <formula>$G$87</formula>
    </cfRule>
  </conditionalFormatting>
  <conditionalFormatting sqref="G96">
    <cfRule type="cellIs" dxfId="1" priority="2" operator="lessThan">
      <formula>$F$74</formula>
    </cfRule>
    <cfRule type="cellIs" dxfId="0" priority="3" operator="greaterThan">
      <formula>$F$74</formula>
    </cfRule>
  </conditionalFormatting>
  <dataValidations count="2">
    <dataValidation type="list" allowBlank="1" showInputMessage="1" showErrorMessage="1" sqref="A23 A89 A67:A75 A27:A29 A43:A54 A13:A14" xr:uid="{84CFC536-9CA9-4628-9C71-404343C6E693}">
      <formula1>$B$112:$B$132</formula1>
    </dataValidation>
    <dataValidation type="list" allowBlank="1" showInputMessage="1" showErrorMessage="1" sqref="A6:A10 A61:A62 A37" xr:uid="{D5517ABF-C7A1-45F5-BCC3-D2BE62C5E95E}">
      <formula1>$E$111:$E$116</formula1>
    </dataValidation>
  </dataValidations>
  <pageMargins left="0.7" right="0.7" top="0.75" bottom="0.75" header="0.3" footer="0.3"/>
  <ignoredErrors>
    <ignoredError sqref="F12" formula="1"/>
  </ignoredErrors>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630E5-8BF4-4867-9FAA-0734591A5D6F}">
  <sheetPr>
    <tabColor theme="9" tint="0.79998168889431442"/>
  </sheetPr>
  <dimension ref="A1:A22"/>
  <sheetViews>
    <sheetView tabSelected="1" workbookViewId="0">
      <selection activeCell="A32" sqref="A32"/>
    </sheetView>
  </sheetViews>
  <sheetFormatPr defaultRowHeight="15" x14ac:dyDescent="0.25"/>
  <cols>
    <col min="1" max="1" width="212.85546875" bestFit="1" customWidth="1"/>
  </cols>
  <sheetData>
    <row r="1" spans="1:1" x14ac:dyDescent="0.25">
      <c r="A1" s="75" t="s">
        <v>92</v>
      </c>
    </row>
    <row r="2" spans="1:1" x14ac:dyDescent="0.25">
      <c r="A2" s="76" t="s">
        <v>93</v>
      </c>
    </row>
    <row r="3" spans="1:1" x14ac:dyDescent="0.25">
      <c r="A3" s="76" t="s">
        <v>94</v>
      </c>
    </row>
    <row r="5" spans="1:1" x14ac:dyDescent="0.25">
      <c r="A5" s="75" t="s">
        <v>95</v>
      </c>
    </row>
    <row r="6" spans="1:1" x14ac:dyDescent="0.25">
      <c r="A6" s="76" t="s">
        <v>96</v>
      </c>
    </row>
    <row r="7" spans="1:1" x14ac:dyDescent="0.25">
      <c r="A7" s="76" t="s">
        <v>97</v>
      </c>
    </row>
    <row r="8" spans="1:1" x14ac:dyDescent="0.25">
      <c r="A8" s="76" t="s">
        <v>98</v>
      </c>
    </row>
    <row r="9" spans="1:1" x14ac:dyDescent="0.25">
      <c r="A9" s="75" t="s">
        <v>99</v>
      </c>
    </row>
    <row r="10" spans="1:1" x14ac:dyDescent="0.25">
      <c r="A10" s="76" t="s">
        <v>100</v>
      </c>
    </row>
    <row r="11" spans="1:1" x14ac:dyDescent="0.25">
      <c r="A11" s="76"/>
    </row>
    <row r="12" spans="1:1" x14ac:dyDescent="0.25">
      <c r="A12" s="76" t="s">
        <v>101</v>
      </c>
    </row>
    <row r="13" spans="1:1" x14ac:dyDescent="0.25">
      <c r="A13" s="75" t="s">
        <v>102</v>
      </c>
    </row>
    <row r="14" spans="1:1" x14ac:dyDescent="0.25">
      <c r="A14" s="76" t="s">
        <v>103</v>
      </c>
    </row>
    <row r="15" spans="1:1" x14ac:dyDescent="0.25">
      <c r="A15" s="76" t="s">
        <v>104</v>
      </c>
    </row>
    <row r="17" spans="1:1" x14ac:dyDescent="0.25">
      <c r="A17" s="75" t="s">
        <v>105</v>
      </c>
    </row>
    <row r="18" spans="1:1" x14ac:dyDescent="0.25">
      <c r="A18" s="76" t="s">
        <v>106</v>
      </c>
    </row>
    <row r="21" spans="1:1" x14ac:dyDescent="0.25">
      <c r="A21" s="75" t="s">
        <v>107</v>
      </c>
    </row>
    <row r="22" spans="1:1" x14ac:dyDescent="0.25">
      <c r="A22"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4D1C3-2D73-497C-B426-76962A3C3AF0}">
  <sheetPr>
    <tabColor theme="9" tint="0.79998168889431442"/>
  </sheetPr>
  <dimension ref="A1:A10"/>
  <sheetViews>
    <sheetView workbookViewId="0">
      <selection activeCell="A21" sqref="A21"/>
    </sheetView>
  </sheetViews>
  <sheetFormatPr defaultRowHeight="15" x14ac:dyDescent="0.25"/>
  <cols>
    <col min="1" max="1" width="159" bestFit="1" customWidth="1"/>
  </cols>
  <sheetData>
    <row r="1" spans="1:1" x14ac:dyDescent="0.25">
      <c r="A1" s="75" t="s">
        <v>108</v>
      </c>
    </row>
    <row r="2" spans="1:1" x14ac:dyDescent="0.25">
      <c r="A2" s="75" t="s">
        <v>109</v>
      </c>
    </row>
    <row r="3" spans="1:1" x14ac:dyDescent="0.25">
      <c r="A3" s="75" t="s">
        <v>110</v>
      </c>
    </row>
    <row r="4" spans="1:1" x14ac:dyDescent="0.25">
      <c r="A4" s="75" t="s">
        <v>111</v>
      </c>
    </row>
    <row r="5" spans="1:1" x14ac:dyDescent="0.25">
      <c r="A5" s="75" t="s">
        <v>112</v>
      </c>
    </row>
    <row r="6" spans="1:1" x14ac:dyDescent="0.25">
      <c r="A6" s="75" t="s">
        <v>113</v>
      </c>
    </row>
    <row r="7" spans="1:1" x14ac:dyDescent="0.25">
      <c r="A7" s="75" t="s">
        <v>114</v>
      </c>
    </row>
    <row r="8" spans="1:1" x14ac:dyDescent="0.25">
      <c r="A8" s="75" t="s">
        <v>115</v>
      </c>
    </row>
    <row r="9" spans="1:1" x14ac:dyDescent="0.25">
      <c r="A9" s="75" t="s">
        <v>116</v>
      </c>
    </row>
    <row r="10" spans="1:1" x14ac:dyDescent="0.25">
      <c r="A10" s="75" t="s">
        <v>117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g D A A B Q S w M E F A A C A A g A a 4 4 w 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a 4 4 w 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u O M F u C p 9 z B o g A A A N U A A A A T A B w A R m 9 y b X V s Y X M v U 2 V j d G l v b j E u b S C i G A A o o B Q A A A A A A A A A A A A A A A A A A A A A A A A A A A B t j T E L g z A Q h X c h / y G k i 4 I I h W 7 i F E q X 0 k W h g z h E v b Z i v C t J h I r 4 3 x u b t b c 8 u P f e 9 y x 0 b i D k Z d B j z i I W 2 Z c y 0 P N K t R p O v O A a H I u 4 v 5 J m 0 4 H / n D 8 d 6 E z O x g C 6 O 5 m x J R r j Z K 1 v a o J C h K Z o t l o S O h 9 p 0 g A 4 C P l S + N z h y x u E J / 2 i W W U U 2 g e Z S Z K e J 9 x N G 4 e 1 d F 3 F 5 c o l 9 S B S 7 r z D F S 7 b l r B o w L / U / A t Q S w E C L Q A U A A I A C A B r j j B b i p o N 6 a Q A A A D 2 A A A A E g A A A A A A A A A A A A A A A A A A A A A A Q 2 9 u Z m l n L 1 B h Y 2 t h Z 2 U u e G 1 s U E s B A i 0 A F A A C A A g A a 4 4 w W w / K 6 a u k A A A A 6 Q A A A B M A A A A A A A A A A A A A A A A A 8 A A A A F t D b 2 5 0 Z W 5 0 X 1 R 5 c G V z X S 5 4 b W x Q S w E C L Q A U A A I A C A B r j j B b g q f c w a I A A A D V A A A A E w A A A A A A A A A A A A A A A A D h A Q A A R m 9 y b X V s Y X M v U 2 V j d G l v b j E u b V B L B Q Y A A A A A A w A D A M I A A A D Q 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M C A A A A A A A A C o 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h M G Q 2 Y j M 3 N y 0 y N j V m L T R m O D M t O W Q w O S 0 4 M W M y M T h h M W E 3 Y T c 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O C I g L z 4 8 R W 5 0 c n k g V H l w Z T 0 i R m l s b E V y c m 9 y Q 2 9 k Z S I g V m F s d W U 9 I n N V b m t u b 3 d u I i A v P j x F b n R y e S B U e X B l P S J G a W x s R X J y b 3 J D b 3 V u d C I g V m F s d W U 9 I m w w I i A v P j x F b n R y e S B U e X B l P S J G a W x s T G F z d F V w Z G F 0 Z W Q i I F Z h b H V l P S J k M j A y N S 0 w O S 0 x N l Q y M j o 0 M z o x O S 4 4 M z I 0 M j g y W i I g L z 4 8 R W 5 0 c n k g V H l w Z T 0 i R m l s b E N v b H V t b l R 5 c G V z I i B W Y W x 1 Z T 0 i c 0 F B P T 0 i I C 8 + P E V u d H J 5 I F R 5 c G U 9 I k Z p b G x D b 2 x 1 b W 5 O Y W 1 l c y I g V m F s d W U 9 I n N b J n F 1 b 3 Q 7 R 0 w g Q 2 9 k 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N C 9 B d X R v U m V t b 3 Z l Z E N v b H V t b n M x L n t H T C B D b 2 R l L D B 9 J n F 1 b 3 Q 7 X S w m c X V v d D t D b 2 x 1 b W 5 D b 3 V u d C Z x d W 9 0 O z o x L C Z x d W 9 0 O 0 t l e U N v b H V t b k 5 h b W V z J n F 1 b 3 Q 7 O l t d L C Z x d W 9 0 O 0 N v b H V t b k l k Z W 5 0 a X R p Z X M m c X V v d D s 6 W y Z x d W 9 0 O 1 N l Y 3 R p b 2 4 x L 1 R h Y m x l N C 9 B d X R v U m V t b 3 Z l Z E N v b H V t b n M x L n t H T C B D b 2 R l L D B 9 J n F 1 b 3 Q 7 X S w m c X V v d D t S Z W x h d G l v b n N o a X B J b m Z v J n F 1 b 3 Q 7 O l t d f S I g L z 4 8 L 1 N 0 Y W J s Z U V u d H J p Z X M + P C 9 J d G V t P j x J d G V t P j x J d G V t T G 9 j Y X R p b 2 4 + P E l 0 Z W 1 U e X B l P k Z v c m 1 1 b G E 8 L 0 l 0 Z W 1 U e X B l P j x J d G V t U G F 0 a D 5 T Z W N 0 a W 9 u M S 9 U Y W J s Z T Q v U 2 9 1 c m N l P C 9 J d G V t U G F 0 a D 4 8 L 0 l 0 Z W 1 M b 2 N h d G l v b j 4 8 U 3 R h Y m x l R W 5 0 c m l l c y A v P j w v S X R l b T 4 8 S X R l b T 4 8 S X R l b U x v Y 2 F 0 a W 9 u P j x J d G V t V H l w Z T 5 G b 3 J t d W x h P C 9 J d G V t V H l w Z T 4 8 S X R l b V B h d G g + U 2 V j d G l v b j E v V G F i b G U 0 L 0 N o Y W 5 n Z W Q l M j B U e X B l P C 9 J d G V t U G F 0 a D 4 8 L 0 l 0 Z W 1 M b 2 N h d G l v b j 4 8 U 3 R h Y m x l R W 5 0 c m l l c y A v P j w v S X R l b T 4 8 L 0 l 0 Z W 1 z P j w v T G 9 j Y W x Q Y W N r Y W d l T W V 0 Y W R h d G F G a W x l P h Y A A A B Q S w U G A A A A A A A A A A A A A A A A A A A A A A A A J g E A A A E A A A D Q j J 3 f A R X R E Y x 6 A M B P w p f r A Q A A A D c c l 8 x 4 T 7 d P n U l M C Z h P w / 0 A A A A A A g A A A A A A E G Y A A A A B A A A g A A A A D M S D Q 5 W o Z H H T N v h L g 3 J k b m r a H G P s M M S h 2 U j 9 M q p p K T I A A A A A D o A A A A A C A A A g A A A A p 6 9 k s / 4 Y x 7 r N 9 l R 3 s Q P Q N T M n f Z J Z E m z w p x B c e k W v n p B Q A A A A Z W / E A p b O p / C y b O m p P i l b o y P Z Q y T a C C K 9 T 3 x R i 0 Z R p a / F q h D y W J R + V 8 b J T D F B S M / v f z S r i L b q S O o m I r 0 I z E J d p h V k r K m w 7 U + l 5 T z c 3 / F F + y F A A A A A d v 4 X S T i 9 N L A j q b 1 D L B n U K K r t i M E / p w B y G 1 l r n K R N h B V + M 0 k 7 y l m G Q / + W 0 j h Y y Y d 8 e p S o S 5 5 t i D O i P b g y e x s 6 0 g = = < / 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9de717c8-680c-466e-ac20-65816ff2c681" xsi:nil="true"/>
    <lcf76f155ced4ddcb4097134ff3c332f xmlns="cb8b49a9-5c92-43e4-bf0b-df81c26440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3E71130B78EE443B990D6C3FBC0DB87" ma:contentTypeVersion="18" ma:contentTypeDescription="Create a new document." ma:contentTypeScope="" ma:versionID="c5ff5bb072cfaf41ba358ad65998efc7">
  <xsd:schema xmlns:xsd="http://www.w3.org/2001/XMLSchema" xmlns:xs="http://www.w3.org/2001/XMLSchema" xmlns:p="http://schemas.microsoft.com/office/2006/metadata/properties" xmlns:ns2="cb8b49a9-5c92-43e4-bf0b-df81c264404a" xmlns:ns3="9de717c8-680c-466e-ac20-65816ff2c681" targetNamespace="http://schemas.microsoft.com/office/2006/metadata/properties" ma:root="true" ma:fieldsID="a2f37ce62bc0be36ba0b4d600c2b209b" ns2:_="" ns3:_="">
    <xsd:import namespace="cb8b49a9-5c92-43e4-bf0b-df81c264404a"/>
    <xsd:import namespace="9de717c8-680c-466e-ac20-65816ff2c6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8b49a9-5c92-43e4-bf0b-df81c26440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0bb3ce1-2d96-45e5-99c4-d2bba11dad5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717c8-680c-466e-ac20-65816ff2c68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a3ca82-6ae3-4544-bda8-f4c4c931b05a}" ma:internalName="TaxCatchAll" ma:showField="CatchAllData" ma:web="9de717c8-680c-466e-ac20-65816ff2c68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3B3AD4-3301-4405-8569-5F8BF8837C32}">
  <ds:schemaRefs>
    <ds:schemaRef ds:uri="http://schemas.microsoft.com/DataMashup"/>
  </ds:schemaRefs>
</ds:datastoreItem>
</file>

<file path=customXml/itemProps2.xml><?xml version="1.0" encoding="utf-8"?>
<ds:datastoreItem xmlns:ds="http://schemas.openxmlformats.org/officeDocument/2006/customXml" ds:itemID="{BD99FE37-BE6B-417B-9ADB-99CD2858D443}">
  <ds:schemaRefs>
    <ds:schemaRef ds:uri="http://purl.org/dc/terms/"/>
    <ds:schemaRef ds:uri="http://schemas.microsoft.com/office/2006/documentManagement/types"/>
    <ds:schemaRef ds:uri="cb8b49a9-5c92-43e4-bf0b-df81c264404a"/>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9de717c8-680c-466e-ac20-65816ff2c681"/>
  </ds:schemaRefs>
</ds:datastoreItem>
</file>

<file path=customXml/itemProps3.xml><?xml version="1.0" encoding="utf-8"?>
<ds:datastoreItem xmlns:ds="http://schemas.openxmlformats.org/officeDocument/2006/customXml" ds:itemID="{E89C3516-EFCF-455B-ACAC-E9E84543AE00}">
  <ds:schemaRefs>
    <ds:schemaRef ds:uri="http://schemas.microsoft.com/sharepoint/v3/contenttype/forms"/>
  </ds:schemaRefs>
</ds:datastoreItem>
</file>

<file path=customXml/itemProps4.xml><?xml version="1.0" encoding="utf-8"?>
<ds:datastoreItem xmlns:ds="http://schemas.openxmlformats.org/officeDocument/2006/customXml" ds:itemID="{7C8F7D22-95D3-464A-84D6-F0F452EC7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8b49a9-5c92-43e4-bf0b-df81c264404a"/>
    <ds:schemaRef ds:uri="9de717c8-680c-466e-ac20-65816ff2c6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Instructions</vt:lpstr>
      <vt:lpstr>Glossary of Terms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E. Coltman</dc:creator>
  <cp:keywords/>
  <dc:description/>
  <cp:lastModifiedBy>Anne E. Coltman</cp:lastModifiedBy>
  <cp:revision/>
  <cp:lastPrinted>2026-01-14T15:02:14Z</cp:lastPrinted>
  <dcterms:created xsi:type="dcterms:W3CDTF">2025-09-03T16:14:01Z</dcterms:created>
  <dcterms:modified xsi:type="dcterms:W3CDTF">2026-01-14T19:27:15Z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0x01010033E71130B78EE443B990D6C3FBC0DB87</vt:lpwstr>
  </property>
  <property fmtid="{D5CDD505-2E9C-101B-9397-08002B2CF9AE}" pid="3" name="MediaServiceImageTags">
    <vt:lpwstr/>
  </property>
  <property fmtid="{D5CDD505-2E9C-101B-9397-08002B2CF9AE}" pid="4" name="SS Version">
    <vt:lpwstr>24.3</vt:lpwstr>
  </property>
</Properties>
</file>