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82e3b5be3b5fd53/Desktop/"/>
    </mc:Choice>
  </mc:AlternateContent>
  <xr:revisionPtr revIDLastSave="0" documentId="8_{F84E172D-F2D1-4975-BA1C-545E0FE95443}" xr6:coauthVersionLast="47" xr6:coauthVersionMax="47" xr10:uidLastSave="{00000000-0000-0000-0000-000000000000}"/>
  <bookViews>
    <workbookView xWindow="-108" yWindow="-108" windowWidth="23256" windowHeight="12456" xr2:uid="{4B6F1965-14E2-4AB4-8047-614AE15C9F8C}"/>
  </bookViews>
  <sheets>
    <sheet name="Staff Nurse A-B-G" sheetId="1" r:id="rId1"/>
    <sheet name="Clinic Nurse A-B-G" sheetId="2" r:id="rId2"/>
    <sheet name="Float Nurse A-B-G" sheetId="3" r:id="rId3"/>
    <sheet name="Enterostomal-PICC B-G" sheetId="4" r:id="rId4"/>
    <sheet name="CNS G-D" sheetId="5" r:id="rId5"/>
    <sheet name="Nursing Staff Dev Coord B-G" sheetId="6" r:id="rId6"/>
    <sheet name="FTE by Title" sheetId="10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6" l="1"/>
  <c r="E26" i="6"/>
  <c r="E53" i="5"/>
  <c r="E26" i="5"/>
  <c r="E85" i="2"/>
  <c r="E56" i="2"/>
  <c r="E27" i="2"/>
  <c r="E85" i="1"/>
  <c r="E56" i="1"/>
  <c r="E27" i="1"/>
  <c r="E27" i="3" s="1"/>
  <c r="T53" i="6" l="1"/>
  <c r="S53" i="6"/>
  <c r="T52" i="6"/>
  <c r="S52" i="6"/>
  <c r="T51" i="6"/>
  <c r="S51" i="6"/>
  <c r="T50" i="6"/>
  <c r="S50" i="6"/>
  <c r="T49" i="6"/>
  <c r="S49" i="6"/>
  <c r="T48" i="6"/>
  <c r="S48" i="6"/>
  <c r="T47" i="6"/>
  <c r="S47" i="6"/>
  <c r="T46" i="6"/>
  <c r="S46" i="6"/>
  <c r="T45" i="6"/>
  <c r="S45" i="6"/>
  <c r="T44" i="6"/>
  <c r="S44" i="6"/>
  <c r="T43" i="6"/>
  <c r="S43" i="6"/>
  <c r="T42" i="6"/>
  <c r="S42" i="6"/>
  <c r="T41" i="6"/>
  <c r="S41" i="6"/>
  <c r="T40" i="6"/>
  <c r="S40" i="6"/>
  <c r="T39" i="6"/>
  <c r="S39" i="6"/>
  <c r="T38" i="6"/>
  <c r="S38" i="6"/>
  <c r="T37" i="6"/>
  <c r="S37" i="6"/>
  <c r="T36" i="6"/>
  <c r="S36" i="6"/>
  <c r="T25" i="6"/>
  <c r="S25" i="6"/>
  <c r="T24" i="6"/>
  <c r="S24" i="6"/>
  <c r="T23" i="6"/>
  <c r="S23" i="6"/>
  <c r="T22" i="6"/>
  <c r="S22" i="6"/>
  <c r="T21" i="6"/>
  <c r="S21" i="6"/>
  <c r="T20" i="6"/>
  <c r="S20" i="6"/>
  <c r="T19" i="6"/>
  <c r="S19" i="6"/>
  <c r="T18" i="6"/>
  <c r="S18" i="6"/>
  <c r="T17" i="6"/>
  <c r="S17" i="6"/>
  <c r="T16" i="6"/>
  <c r="S16" i="6"/>
  <c r="T15" i="6"/>
  <c r="S15" i="6"/>
  <c r="T14" i="6"/>
  <c r="S14" i="6"/>
  <c r="T13" i="6"/>
  <c r="S13" i="6"/>
  <c r="T12" i="6"/>
  <c r="S12" i="6"/>
  <c r="T11" i="6"/>
  <c r="S11" i="6"/>
  <c r="T10" i="6"/>
  <c r="S10" i="6"/>
  <c r="T9" i="6"/>
  <c r="S9" i="6"/>
  <c r="T8" i="6"/>
  <c r="S8" i="6"/>
  <c r="T52" i="5"/>
  <c r="S52" i="5"/>
  <c r="T51" i="5"/>
  <c r="S51" i="5"/>
  <c r="T50" i="5"/>
  <c r="S50" i="5"/>
  <c r="T49" i="5"/>
  <c r="S49" i="5"/>
  <c r="T48" i="5"/>
  <c r="S48" i="5"/>
  <c r="T47" i="5"/>
  <c r="S47" i="5"/>
  <c r="T46" i="5"/>
  <c r="S46" i="5"/>
  <c r="T45" i="5"/>
  <c r="S45" i="5"/>
  <c r="T44" i="5"/>
  <c r="S44" i="5"/>
  <c r="T43" i="5"/>
  <c r="S43" i="5"/>
  <c r="T42" i="5"/>
  <c r="S42" i="5"/>
  <c r="T41" i="5"/>
  <c r="S41" i="5"/>
  <c r="T40" i="5"/>
  <c r="S40" i="5"/>
  <c r="T39" i="5"/>
  <c r="S39" i="5"/>
  <c r="T38" i="5"/>
  <c r="S38" i="5"/>
  <c r="T37" i="5"/>
  <c r="S37" i="5"/>
  <c r="T36" i="5"/>
  <c r="S36" i="5"/>
  <c r="T35" i="5"/>
  <c r="S35" i="5"/>
  <c r="T25" i="5"/>
  <c r="S25" i="5"/>
  <c r="T24" i="5"/>
  <c r="S24" i="5"/>
  <c r="T23" i="5"/>
  <c r="S23" i="5"/>
  <c r="T22" i="5"/>
  <c r="S22" i="5"/>
  <c r="T21" i="5"/>
  <c r="S21" i="5"/>
  <c r="T20" i="5"/>
  <c r="S20" i="5"/>
  <c r="T19" i="5"/>
  <c r="S19" i="5"/>
  <c r="T18" i="5"/>
  <c r="S18" i="5"/>
  <c r="T17" i="5"/>
  <c r="S17" i="5"/>
  <c r="T16" i="5"/>
  <c r="S16" i="5"/>
  <c r="T15" i="5"/>
  <c r="S15" i="5"/>
  <c r="T14" i="5"/>
  <c r="S14" i="5"/>
  <c r="T13" i="5"/>
  <c r="S13" i="5"/>
  <c r="T12" i="5"/>
  <c r="S12" i="5"/>
  <c r="T11" i="5"/>
  <c r="S11" i="5"/>
  <c r="T10" i="5"/>
  <c r="S10" i="5"/>
  <c r="T9" i="5"/>
  <c r="S9" i="5"/>
  <c r="T8" i="5"/>
  <c r="S8" i="5"/>
  <c r="T55" i="4"/>
  <c r="S55" i="4"/>
  <c r="T54" i="4"/>
  <c r="S54" i="4"/>
  <c r="T53" i="4"/>
  <c r="S53" i="4"/>
  <c r="T52" i="4"/>
  <c r="S52" i="4"/>
  <c r="T51" i="4"/>
  <c r="S51" i="4"/>
  <c r="T50" i="4"/>
  <c r="S50" i="4"/>
  <c r="T49" i="4"/>
  <c r="S49" i="4"/>
  <c r="T48" i="4"/>
  <c r="S48" i="4"/>
  <c r="T47" i="4"/>
  <c r="S47" i="4"/>
  <c r="T46" i="4"/>
  <c r="S46" i="4"/>
  <c r="T45" i="4"/>
  <c r="S45" i="4"/>
  <c r="T44" i="4"/>
  <c r="S44" i="4"/>
  <c r="T43" i="4"/>
  <c r="S43" i="4"/>
  <c r="T42" i="4"/>
  <c r="S42" i="4"/>
  <c r="T41" i="4"/>
  <c r="S41" i="4"/>
  <c r="T40" i="4"/>
  <c r="S40" i="4"/>
  <c r="T39" i="4"/>
  <c r="S39" i="4"/>
  <c r="T38" i="4"/>
  <c r="S38" i="4"/>
  <c r="T37" i="4"/>
  <c r="S37" i="4"/>
  <c r="T26" i="4"/>
  <c r="S26" i="4"/>
  <c r="T25" i="4"/>
  <c r="S25" i="4"/>
  <c r="T24" i="4"/>
  <c r="S24" i="4"/>
  <c r="T23" i="4"/>
  <c r="S23" i="4"/>
  <c r="T22" i="4"/>
  <c r="S22" i="4"/>
  <c r="T21" i="4"/>
  <c r="S21" i="4"/>
  <c r="T20" i="4"/>
  <c r="S20" i="4"/>
  <c r="T19" i="4"/>
  <c r="S19" i="4"/>
  <c r="T18" i="4"/>
  <c r="S18" i="4"/>
  <c r="T17" i="4"/>
  <c r="S17" i="4"/>
  <c r="T16" i="4"/>
  <c r="S16" i="4"/>
  <c r="T15" i="4"/>
  <c r="S15" i="4"/>
  <c r="T14" i="4"/>
  <c r="S14" i="4"/>
  <c r="T13" i="4"/>
  <c r="S13" i="4"/>
  <c r="T12" i="4"/>
  <c r="S12" i="4"/>
  <c r="T11" i="4"/>
  <c r="S11" i="4"/>
  <c r="T10" i="4"/>
  <c r="S10" i="4"/>
  <c r="T9" i="4"/>
  <c r="S9" i="4"/>
  <c r="T8" i="4"/>
  <c r="S8" i="4"/>
  <c r="T83" i="3"/>
  <c r="S83" i="3"/>
  <c r="T82" i="3"/>
  <c r="S82" i="3"/>
  <c r="T81" i="3"/>
  <c r="S81" i="3"/>
  <c r="T80" i="3"/>
  <c r="S80" i="3"/>
  <c r="T53" i="3"/>
  <c r="S53" i="3"/>
  <c r="T51" i="3"/>
  <c r="S51" i="3"/>
  <c r="T24" i="3"/>
  <c r="S24" i="3"/>
  <c r="T22" i="3"/>
  <c r="S22" i="3"/>
  <c r="T84" i="2"/>
  <c r="S84" i="2"/>
  <c r="T83" i="2"/>
  <c r="S83" i="2"/>
  <c r="T82" i="2"/>
  <c r="S82" i="2"/>
  <c r="T81" i="2"/>
  <c r="S81" i="2"/>
  <c r="T80" i="2"/>
  <c r="S80" i="2"/>
  <c r="T79" i="2"/>
  <c r="S79" i="2"/>
  <c r="T78" i="2"/>
  <c r="S78" i="2"/>
  <c r="T77" i="2"/>
  <c r="S77" i="2"/>
  <c r="T76" i="2"/>
  <c r="S76" i="2"/>
  <c r="T75" i="2"/>
  <c r="S75" i="2"/>
  <c r="T74" i="2"/>
  <c r="S74" i="2"/>
  <c r="T73" i="2"/>
  <c r="S73" i="2"/>
  <c r="T72" i="2"/>
  <c r="S72" i="2"/>
  <c r="T71" i="2"/>
  <c r="S71" i="2"/>
  <c r="T70" i="2"/>
  <c r="S70" i="2"/>
  <c r="T69" i="2"/>
  <c r="S69" i="2"/>
  <c r="T68" i="2"/>
  <c r="S68" i="2"/>
  <c r="T67" i="2"/>
  <c r="S67" i="2"/>
  <c r="T66" i="2"/>
  <c r="S66" i="2"/>
  <c r="T55" i="2"/>
  <c r="S55" i="2"/>
  <c r="T54" i="2"/>
  <c r="S54" i="2"/>
  <c r="T53" i="2"/>
  <c r="S53" i="2"/>
  <c r="T52" i="2"/>
  <c r="S52" i="2"/>
  <c r="T51" i="2"/>
  <c r="S51" i="2"/>
  <c r="T50" i="2"/>
  <c r="S50" i="2"/>
  <c r="T49" i="2"/>
  <c r="S49" i="2"/>
  <c r="T48" i="2"/>
  <c r="S48" i="2"/>
  <c r="T47" i="2"/>
  <c r="S47" i="2"/>
  <c r="T46" i="2"/>
  <c r="S46" i="2"/>
  <c r="T45" i="2"/>
  <c r="S45" i="2"/>
  <c r="T44" i="2"/>
  <c r="S44" i="2"/>
  <c r="T43" i="2"/>
  <c r="S43" i="2"/>
  <c r="T42" i="2"/>
  <c r="S42" i="2"/>
  <c r="T41" i="2"/>
  <c r="S41" i="2"/>
  <c r="T40" i="2"/>
  <c r="S40" i="2"/>
  <c r="T39" i="2"/>
  <c r="S39" i="2"/>
  <c r="T38" i="2"/>
  <c r="S38" i="2"/>
  <c r="T37" i="2"/>
  <c r="S37" i="2"/>
  <c r="T26" i="2"/>
  <c r="S26" i="2"/>
  <c r="T25" i="2"/>
  <c r="S25" i="2"/>
  <c r="T24" i="2"/>
  <c r="S24" i="2"/>
  <c r="T23" i="2"/>
  <c r="S23" i="2"/>
  <c r="T22" i="2"/>
  <c r="S22" i="2"/>
  <c r="T21" i="2"/>
  <c r="S21" i="2"/>
  <c r="T20" i="2"/>
  <c r="S20" i="2"/>
  <c r="T19" i="2"/>
  <c r="S19" i="2"/>
  <c r="T18" i="2"/>
  <c r="S18" i="2"/>
  <c r="T17" i="2"/>
  <c r="S17" i="2"/>
  <c r="T16" i="2"/>
  <c r="S16" i="2"/>
  <c r="T15" i="2"/>
  <c r="S15" i="2"/>
  <c r="T14" i="2"/>
  <c r="S14" i="2"/>
  <c r="T13" i="2"/>
  <c r="S13" i="2"/>
  <c r="T12" i="2"/>
  <c r="S12" i="2"/>
  <c r="T11" i="2"/>
  <c r="S11" i="2"/>
  <c r="T10" i="2"/>
  <c r="S10" i="2"/>
  <c r="T9" i="2"/>
  <c r="S9" i="2"/>
  <c r="T8" i="2"/>
  <c r="S8" i="2"/>
  <c r="T84" i="1"/>
  <c r="S84" i="1"/>
  <c r="T83" i="1"/>
  <c r="S83" i="1"/>
  <c r="T82" i="1"/>
  <c r="S82" i="1"/>
  <c r="T81" i="1"/>
  <c r="S81" i="1"/>
  <c r="T80" i="1"/>
  <c r="S80" i="1"/>
  <c r="T79" i="1"/>
  <c r="S79" i="1"/>
  <c r="T78" i="1"/>
  <c r="S78" i="1"/>
  <c r="T77" i="1"/>
  <c r="S77" i="1"/>
  <c r="T76" i="1"/>
  <c r="S76" i="1"/>
  <c r="T75" i="1"/>
  <c r="S75" i="1"/>
  <c r="T74" i="1"/>
  <c r="S74" i="1"/>
  <c r="T73" i="1"/>
  <c r="S73" i="1"/>
  <c r="T72" i="1"/>
  <c r="S72" i="1"/>
  <c r="T71" i="1"/>
  <c r="S71" i="1"/>
  <c r="T70" i="1"/>
  <c r="S70" i="1"/>
  <c r="T69" i="1"/>
  <c r="S69" i="1"/>
  <c r="T68" i="1"/>
  <c r="S68" i="1"/>
  <c r="T67" i="1"/>
  <c r="S67" i="1"/>
  <c r="T66" i="1"/>
  <c r="S6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26" i="1"/>
  <c r="S26" i="1"/>
  <c r="T25" i="1"/>
  <c r="S25" i="1"/>
  <c r="T24" i="1"/>
  <c r="S24" i="1"/>
  <c r="T23" i="1"/>
  <c r="S23" i="1"/>
  <c r="T22" i="1"/>
  <c r="S22" i="1"/>
  <c r="T21" i="1"/>
  <c r="S21" i="1"/>
  <c r="T20" i="1"/>
  <c r="S20" i="1"/>
  <c r="T19" i="1"/>
  <c r="S19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Q53" i="6"/>
  <c r="P53" i="6"/>
  <c r="Q52" i="6"/>
  <c r="P52" i="6"/>
  <c r="Q51" i="6"/>
  <c r="P51" i="6"/>
  <c r="Q50" i="6"/>
  <c r="P50" i="6"/>
  <c r="Q49" i="6"/>
  <c r="P49" i="6"/>
  <c r="Q48" i="6"/>
  <c r="P48" i="6"/>
  <c r="Q47" i="6"/>
  <c r="P47" i="6"/>
  <c r="Q46" i="6"/>
  <c r="P46" i="6"/>
  <c r="Q45" i="6"/>
  <c r="P45" i="6"/>
  <c r="Q44" i="6"/>
  <c r="P44" i="6"/>
  <c r="Q43" i="6"/>
  <c r="P43" i="6"/>
  <c r="Q42" i="6"/>
  <c r="P42" i="6"/>
  <c r="Q41" i="6"/>
  <c r="P41" i="6"/>
  <c r="Q40" i="6"/>
  <c r="P40" i="6"/>
  <c r="Q39" i="6"/>
  <c r="P39" i="6"/>
  <c r="Q38" i="6"/>
  <c r="P38" i="6"/>
  <c r="Q37" i="6"/>
  <c r="P37" i="6"/>
  <c r="Q36" i="6"/>
  <c r="P36" i="6"/>
  <c r="Q35" i="6"/>
  <c r="P35" i="6"/>
  <c r="Q34" i="6"/>
  <c r="P34" i="6"/>
  <c r="L53" i="6"/>
  <c r="K53" i="6"/>
  <c r="L52" i="6"/>
  <c r="K52" i="6"/>
  <c r="L51" i="6"/>
  <c r="K51" i="6"/>
  <c r="L50" i="6"/>
  <c r="K50" i="6"/>
  <c r="L49" i="6"/>
  <c r="K49" i="6"/>
  <c r="L48" i="6"/>
  <c r="K48" i="6"/>
  <c r="L47" i="6"/>
  <c r="K47" i="6"/>
  <c r="L46" i="6"/>
  <c r="K46" i="6"/>
  <c r="L45" i="6"/>
  <c r="K45" i="6"/>
  <c r="L44" i="6"/>
  <c r="K44" i="6"/>
  <c r="L43" i="6"/>
  <c r="K43" i="6"/>
  <c r="L42" i="6"/>
  <c r="K42" i="6"/>
  <c r="L41" i="6"/>
  <c r="K41" i="6"/>
  <c r="L40" i="6"/>
  <c r="K40" i="6"/>
  <c r="L39" i="6"/>
  <c r="K39" i="6"/>
  <c r="L38" i="6"/>
  <c r="K38" i="6"/>
  <c r="L37" i="6"/>
  <c r="K37" i="6"/>
  <c r="L36" i="6"/>
  <c r="K36" i="6"/>
  <c r="L35" i="6"/>
  <c r="K35" i="6"/>
  <c r="L34" i="6"/>
  <c r="K34" i="6"/>
  <c r="G53" i="6"/>
  <c r="F53" i="6"/>
  <c r="G52" i="6"/>
  <c r="F52" i="6"/>
  <c r="G51" i="6"/>
  <c r="F51" i="6"/>
  <c r="G50" i="6"/>
  <c r="F50" i="6"/>
  <c r="G49" i="6"/>
  <c r="F49" i="6"/>
  <c r="G48" i="6"/>
  <c r="F48" i="6"/>
  <c r="G47" i="6"/>
  <c r="F47" i="6"/>
  <c r="G46" i="6"/>
  <c r="F46" i="6"/>
  <c r="G45" i="6"/>
  <c r="F45" i="6"/>
  <c r="G44" i="6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Q25" i="6"/>
  <c r="P25" i="6"/>
  <c r="Q24" i="6"/>
  <c r="P24" i="6"/>
  <c r="Q23" i="6"/>
  <c r="P23" i="6"/>
  <c r="Q22" i="6"/>
  <c r="P22" i="6"/>
  <c r="Q21" i="6"/>
  <c r="P21" i="6"/>
  <c r="Q20" i="6"/>
  <c r="P20" i="6"/>
  <c r="Q19" i="6"/>
  <c r="P19" i="6"/>
  <c r="Q18" i="6"/>
  <c r="P18" i="6"/>
  <c r="Q17" i="6"/>
  <c r="P17" i="6"/>
  <c r="Q16" i="6"/>
  <c r="P16" i="6"/>
  <c r="Q15" i="6"/>
  <c r="P15" i="6"/>
  <c r="Q14" i="6"/>
  <c r="P14" i="6"/>
  <c r="Q13" i="6"/>
  <c r="P13" i="6"/>
  <c r="Q12" i="6"/>
  <c r="P12" i="6"/>
  <c r="Q11" i="6"/>
  <c r="P11" i="6"/>
  <c r="Q10" i="6"/>
  <c r="P10" i="6"/>
  <c r="Q9" i="6"/>
  <c r="P9" i="6"/>
  <c r="Q8" i="6"/>
  <c r="P8" i="6"/>
  <c r="Q7" i="6"/>
  <c r="P7" i="6"/>
  <c r="Q6" i="6"/>
  <c r="P6" i="6"/>
  <c r="L25" i="6"/>
  <c r="K25" i="6"/>
  <c r="L24" i="6"/>
  <c r="K24" i="6"/>
  <c r="L23" i="6"/>
  <c r="K23" i="6"/>
  <c r="L22" i="6"/>
  <c r="K22" i="6"/>
  <c r="L21" i="6"/>
  <c r="K21" i="6"/>
  <c r="L20" i="6"/>
  <c r="K20" i="6"/>
  <c r="L19" i="6"/>
  <c r="K19" i="6"/>
  <c r="L18" i="6"/>
  <c r="K18" i="6"/>
  <c r="L17" i="6"/>
  <c r="K17" i="6"/>
  <c r="L16" i="6"/>
  <c r="K16" i="6"/>
  <c r="L15" i="6"/>
  <c r="K15" i="6"/>
  <c r="L14" i="6"/>
  <c r="K14" i="6"/>
  <c r="L13" i="6"/>
  <c r="K13" i="6"/>
  <c r="L12" i="6"/>
  <c r="K12" i="6"/>
  <c r="L11" i="6"/>
  <c r="K11" i="6"/>
  <c r="L10" i="6"/>
  <c r="K10" i="6"/>
  <c r="L9" i="6"/>
  <c r="K9" i="6"/>
  <c r="L8" i="6"/>
  <c r="K8" i="6"/>
  <c r="L7" i="6"/>
  <c r="K7" i="6"/>
  <c r="L6" i="6"/>
  <c r="K6" i="6"/>
  <c r="G25" i="6"/>
  <c r="F25" i="6"/>
  <c r="G24" i="6"/>
  <c r="F24" i="6"/>
  <c r="G23" i="6"/>
  <c r="F23" i="6"/>
  <c r="G22" i="6"/>
  <c r="F22" i="6"/>
  <c r="G21" i="6"/>
  <c r="F21" i="6"/>
  <c r="G20" i="6"/>
  <c r="F20" i="6"/>
  <c r="G19" i="6"/>
  <c r="F19" i="6"/>
  <c r="G18" i="6"/>
  <c r="F18" i="6"/>
  <c r="G17" i="6"/>
  <c r="F17" i="6"/>
  <c r="G16" i="6"/>
  <c r="F16" i="6"/>
  <c r="G15" i="6"/>
  <c r="F15" i="6"/>
  <c r="G14" i="6"/>
  <c r="F14" i="6"/>
  <c r="G13" i="6"/>
  <c r="F13" i="6"/>
  <c r="G12" i="6"/>
  <c r="F12" i="6"/>
  <c r="G11" i="6"/>
  <c r="F11" i="6"/>
  <c r="G10" i="6"/>
  <c r="F10" i="6"/>
  <c r="G9" i="6"/>
  <c r="F9" i="6"/>
  <c r="G8" i="6"/>
  <c r="F8" i="6"/>
  <c r="G7" i="6"/>
  <c r="F7" i="6"/>
  <c r="G6" i="6"/>
  <c r="F6" i="6"/>
  <c r="Q52" i="5"/>
  <c r="P52" i="5"/>
  <c r="Q51" i="5"/>
  <c r="P51" i="5"/>
  <c r="Q50" i="5"/>
  <c r="P50" i="5"/>
  <c r="Q49" i="5"/>
  <c r="P49" i="5"/>
  <c r="Q48" i="5"/>
  <c r="P48" i="5"/>
  <c r="Q47" i="5"/>
  <c r="P47" i="5"/>
  <c r="Q46" i="5"/>
  <c r="P46" i="5"/>
  <c r="Q45" i="5"/>
  <c r="P45" i="5"/>
  <c r="Q44" i="5"/>
  <c r="P44" i="5"/>
  <c r="Q43" i="5"/>
  <c r="P43" i="5"/>
  <c r="Q42" i="5"/>
  <c r="P42" i="5"/>
  <c r="Q41" i="5"/>
  <c r="P41" i="5"/>
  <c r="Q40" i="5"/>
  <c r="P40" i="5"/>
  <c r="Q39" i="5"/>
  <c r="P39" i="5"/>
  <c r="Q38" i="5"/>
  <c r="P38" i="5"/>
  <c r="Q37" i="5"/>
  <c r="P37" i="5"/>
  <c r="Q36" i="5"/>
  <c r="P36" i="5"/>
  <c r="Q35" i="5"/>
  <c r="P35" i="5"/>
  <c r="Q34" i="5"/>
  <c r="P34" i="5"/>
  <c r="Q33" i="5"/>
  <c r="P33" i="5"/>
  <c r="L52" i="5"/>
  <c r="K52" i="5"/>
  <c r="L51" i="5"/>
  <c r="K51" i="5"/>
  <c r="L50" i="5"/>
  <c r="K50" i="5"/>
  <c r="L49" i="5"/>
  <c r="K49" i="5"/>
  <c r="L48" i="5"/>
  <c r="K48" i="5"/>
  <c r="L47" i="5"/>
  <c r="K47" i="5"/>
  <c r="L46" i="5"/>
  <c r="K46" i="5"/>
  <c r="L45" i="5"/>
  <c r="K45" i="5"/>
  <c r="L44" i="5"/>
  <c r="K44" i="5"/>
  <c r="L43" i="5"/>
  <c r="K43" i="5"/>
  <c r="L42" i="5"/>
  <c r="K42" i="5"/>
  <c r="L41" i="5"/>
  <c r="K41" i="5"/>
  <c r="L40" i="5"/>
  <c r="K40" i="5"/>
  <c r="L39" i="5"/>
  <c r="K39" i="5"/>
  <c r="L38" i="5"/>
  <c r="K38" i="5"/>
  <c r="L37" i="5"/>
  <c r="K37" i="5"/>
  <c r="L36" i="5"/>
  <c r="K36" i="5"/>
  <c r="L35" i="5"/>
  <c r="K35" i="5"/>
  <c r="L34" i="5"/>
  <c r="K34" i="5"/>
  <c r="L33" i="5"/>
  <c r="K33" i="5"/>
  <c r="G52" i="5"/>
  <c r="F52" i="5"/>
  <c r="G51" i="5"/>
  <c r="F51" i="5"/>
  <c r="G50" i="5"/>
  <c r="F50" i="5"/>
  <c r="G49" i="5"/>
  <c r="F49" i="5"/>
  <c r="G48" i="5"/>
  <c r="F48" i="5"/>
  <c r="G47" i="5"/>
  <c r="F47" i="5"/>
  <c r="G46" i="5"/>
  <c r="F46" i="5"/>
  <c r="G45" i="5"/>
  <c r="F45" i="5"/>
  <c r="G44" i="5"/>
  <c r="F44" i="5"/>
  <c r="G43" i="5"/>
  <c r="F43" i="5"/>
  <c r="G42" i="5"/>
  <c r="F42" i="5"/>
  <c r="G41" i="5"/>
  <c r="F41" i="5"/>
  <c r="G40" i="5"/>
  <c r="F40" i="5"/>
  <c r="G39" i="5"/>
  <c r="F39" i="5"/>
  <c r="G38" i="5"/>
  <c r="F38" i="5"/>
  <c r="G37" i="5"/>
  <c r="F37" i="5"/>
  <c r="G36" i="5"/>
  <c r="F36" i="5"/>
  <c r="G35" i="5"/>
  <c r="F35" i="5"/>
  <c r="G34" i="5"/>
  <c r="F34" i="5"/>
  <c r="G33" i="5"/>
  <c r="F33" i="5"/>
  <c r="Q25" i="5"/>
  <c r="P25" i="5"/>
  <c r="Q24" i="5"/>
  <c r="P24" i="5"/>
  <c r="Q23" i="5"/>
  <c r="P23" i="5"/>
  <c r="Q22" i="5"/>
  <c r="P22" i="5"/>
  <c r="Q21" i="5"/>
  <c r="P21" i="5"/>
  <c r="Q20" i="5"/>
  <c r="P20" i="5"/>
  <c r="Q19" i="5"/>
  <c r="P19" i="5"/>
  <c r="Q18" i="5"/>
  <c r="P18" i="5"/>
  <c r="Q17" i="5"/>
  <c r="P17" i="5"/>
  <c r="Q16" i="5"/>
  <c r="P16" i="5"/>
  <c r="Q15" i="5"/>
  <c r="P15" i="5"/>
  <c r="Q14" i="5"/>
  <c r="P14" i="5"/>
  <c r="Q13" i="5"/>
  <c r="P13" i="5"/>
  <c r="Q12" i="5"/>
  <c r="P12" i="5"/>
  <c r="Q11" i="5"/>
  <c r="P11" i="5"/>
  <c r="Q10" i="5"/>
  <c r="P10" i="5"/>
  <c r="Q9" i="5"/>
  <c r="P9" i="5"/>
  <c r="Q8" i="5"/>
  <c r="P8" i="5"/>
  <c r="Q7" i="5"/>
  <c r="P7" i="5"/>
  <c r="Q6" i="5"/>
  <c r="P6" i="5"/>
  <c r="L25" i="5"/>
  <c r="K25" i="5"/>
  <c r="L24" i="5"/>
  <c r="K24" i="5"/>
  <c r="L23" i="5"/>
  <c r="K23" i="5"/>
  <c r="L22" i="5"/>
  <c r="K22" i="5"/>
  <c r="L21" i="5"/>
  <c r="K21" i="5"/>
  <c r="L20" i="5"/>
  <c r="K20" i="5"/>
  <c r="L19" i="5"/>
  <c r="K19" i="5"/>
  <c r="L18" i="5"/>
  <c r="K18" i="5"/>
  <c r="L17" i="5"/>
  <c r="K17" i="5"/>
  <c r="L16" i="5"/>
  <c r="K16" i="5"/>
  <c r="L15" i="5"/>
  <c r="K15" i="5"/>
  <c r="L14" i="5"/>
  <c r="K14" i="5"/>
  <c r="L13" i="5"/>
  <c r="K13" i="5"/>
  <c r="L12" i="5"/>
  <c r="K12" i="5"/>
  <c r="L11" i="5"/>
  <c r="K11" i="5"/>
  <c r="L10" i="5"/>
  <c r="K10" i="5"/>
  <c r="L9" i="5"/>
  <c r="K9" i="5"/>
  <c r="L8" i="5"/>
  <c r="K8" i="5"/>
  <c r="L7" i="5"/>
  <c r="K7" i="5"/>
  <c r="L6" i="5"/>
  <c r="K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G9" i="5"/>
  <c r="F9" i="5"/>
  <c r="G8" i="5"/>
  <c r="F8" i="5"/>
  <c r="G7" i="5"/>
  <c r="F7" i="5"/>
  <c r="G6" i="5"/>
  <c r="F6" i="5"/>
  <c r="Q55" i="4"/>
  <c r="P55" i="4"/>
  <c r="Q54" i="4"/>
  <c r="P54" i="4"/>
  <c r="Q53" i="4"/>
  <c r="P53" i="4"/>
  <c r="Q52" i="4"/>
  <c r="P52" i="4"/>
  <c r="Q51" i="4"/>
  <c r="P51" i="4"/>
  <c r="Q50" i="4"/>
  <c r="P50" i="4"/>
  <c r="Q49" i="4"/>
  <c r="P49" i="4"/>
  <c r="Q48" i="4"/>
  <c r="P48" i="4"/>
  <c r="Q47" i="4"/>
  <c r="P47" i="4"/>
  <c r="Q46" i="4"/>
  <c r="P46" i="4"/>
  <c r="Q45" i="4"/>
  <c r="P45" i="4"/>
  <c r="Q44" i="4"/>
  <c r="P44" i="4"/>
  <c r="Q43" i="4"/>
  <c r="P43" i="4"/>
  <c r="Q42" i="4"/>
  <c r="P42" i="4"/>
  <c r="Q41" i="4"/>
  <c r="P41" i="4"/>
  <c r="Q40" i="4"/>
  <c r="P40" i="4"/>
  <c r="Q39" i="4"/>
  <c r="P39" i="4"/>
  <c r="Q38" i="4"/>
  <c r="P38" i="4"/>
  <c r="Q37" i="4"/>
  <c r="P37" i="4"/>
  <c r="Q36" i="4"/>
  <c r="P36" i="4"/>
  <c r="Q35" i="4"/>
  <c r="P35" i="4"/>
  <c r="L55" i="4"/>
  <c r="K55" i="4"/>
  <c r="L54" i="4"/>
  <c r="K54" i="4"/>
  <c r="L53" i="4"/>
  <c r="K53" i="4"/>
  <c r="L52" i="4"/>
  <c r="K52" i="4"/>
  <c r="L51" i="4"/>
  <c r="K51" i="4"/>
  <c r="L50" i="4"/>
  <c r="K50" i="4"/>
  <c r="L49" i="4"/>
  <c r="K49" i="4"/>
  <c r="L48" i="4"/>
  <c r="K48" i="4"/>
  <c r="L47" i="4"/>
  <c r="K47" i="4"/>
  <c r="L46" i="4"/>
  <c r="K46" i="4"/>
  <c r="L45" i="4"/>
  <c r="K45" i="4"/>
  <c r="L44" i="4"/>
  <c r="K44" i="4"/>
  <c r="L43" i="4"/>
  <c r="K43" i="4"/>
  <c r="L42" i="4"/>
  <c r="K42" i="4"/>
  <c r="L41" i="4"/>
  <c r="K41" i="4"/>
  <c r="L40" i="4"/>
  <c r="K40" i="4"/>
  <c r="L39" i="4"/>
  <c r="K39" i="4"/>
  <c r="L38" i="4"/>
  <c r="K38" i="4"/>
  <c r="L37" i="4"/>
  <c r="K37" i="4"/>
  <c r="L36" i="4"/>
  <c r="K36" i="4"/>
  <c r="L35" i="4"/>
  <c r="K35" i="4"/>
  <c r="G55" i="4"/>
  <c r="F55" i="4"/>
  <c r="G54" i="4"/>
  <c r="F54" i="4"/>
  <c r="G53" i="4"/>
  <c r="F53" i="4"/>
  <c r="G52" i="4"/>
  <c r="F52" i="4"/>
  <c r="G51" i="4"/>
  <c r="F51" i="4"/>
  <c r="G50" i="4"/>
  <c r="F50" i="4"/>
  <c r="G49" i="4"/>
  <c r="F49" i="4"/>
  <c r="G48" i="4"/>
  <c r="F48" i="4"/>
  <c r="G47" i="4"/>
  <c r="F47" i="4"/>
  <c r="G46" i="4"/>
  <c r="F46" i="4"/>
  <c r="G45" i="4"/>
  <c r="F45" i="4"/>
  <c r="G44" i="4"/>
  <c r="F44" i="4"/>
  <c r="G43" i="4"/>
  <c r="F43" i="4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Q26" i="4"/>
  <c r="P26" i="4"/>
  <c r="Q25" i="4"/>
  <c r="P25" i="4"/>
  <c r="Q24" i="4"/>
  <c r="P24" i="4"/>
  <c r="Q23" i="4"/>
  <c r="P23" i="4"/>
  <c r="Q22" i="4"/>
  <c r="P22" i="4"/>
  <c r="Q21" i="4"/>
  <c r="P21" i="4"/>
  <c r="Q20" i="4"/>
  <c r="P20" i="4"/>
  <c r="Q19" i="4"/>
  <c r="P19" i="4"/>
  <c r="Q18" i="4"/>
  <c r="P18" i="4"/>
  <c r="Q17" i="4"/>
  <c r="P17" i="4"/>
  <c r="Q16" i="4"/>
  <c r="P16" i="4"/>
  <c r="Q15" i="4"/>
  <c r="P15" i="4"/>
  <c r="Q14" i="4"/>
  <c r="P14" i="4"/>
  <c r="Q13" i="4"/>
  <c r="P13" i="4"/>
  <c r="Q12" i="4"/>
  <c r="P12" i="4"/>
  <c r="Q11" i="4"/>
  <c r="P11" i="4"/>
  <c r="Q10" i="4"/>
  <c r="P10" i="4"/>
  <c r="Q9" i="4"/>
  <c r="P9" i="4"/>
  <c r="Q8" i="4"/>
  <c r="P8" i="4"/>
  <c r="Q7" i="4"/>
  <c r="P7" i="4"/>
  <c r="Q6" i="4"/>
  <c r="P6" i="4"/>
  <c r="L26" i="4"/>
  <c r="K26" i="4"/>
  <c r="L25" i="4"/>
  <c r="K25" i="4"/>
  <c r="L24" i="4"/>
  <c r="K24" i="4"/>
  <c r="L23" i="4"/>
  <c r="K23" i="4"/>
  <c r="L22" i="4"/>
  <c r="K22" i="4"/>
  <c r="L21" i="4"/>
  <c r="K21" i="4"/>
  <c r="L20" i="4"/>
  <c r="K20" i="4"/>
  <c r="L19" i="4"/>
  <c r="K19" i="4"/>
  <c r="L18" i="4"/>
  <c r="K18" i="4"/>
  <c r="L17" i="4"/>
  <c r="K17" i="4"/>
  <c r="L16" i="4"/>
  <c r="K16" i="4"/>
  <c r="L15" i="4"/>
  <c r="K15" i="4"/>
  <c r="L14" i="4"/>
  <c r="K14" i="4"/>
  <c r="L13" i="4"/>
  <c r="K13" i="4"/>
  <c r="L12" i="4"/>
  <c r="K12" i="4"/>
  <c r="L11" i="4"/>
  <c r="K11" i="4"/>
  <c r="L10" i="4"/>
  <c r="K10" i="4"/>
  <c r="L9" i="4"/>
  <c r="K9" i="4"/>
  <c r="L8" i="4"/>
  <c r="K8" i="4"/>
  <c r="L7" i="4"/>
  <c r="K7" i="4"/>
  <c r="L6" i="4"/>
  <c r="K6" i="4"/>
  <c r="G26" i="4"/>
  <c r="F26" i="4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Q84" i="2"/>
  <c r="P84" i="2"/>
  <c r="Q83" i="2"/>
  <c r="P83" i="2"/>
  <c r="Q82" i="2"/>
  <c r="P82" i="2"/>
  <c r="Q81" i="2"/>
  <c r="P81" i="2"/>
  <c r="Q80" i="2"/>
  <c r="P80" i="2"/>
  <c r="Q79" i="2"/>
  <c r="P79" i="2"/>
  <c r="Q78" i="2"/>
  <c r="P78" i="2"/>
  <c r="Q77" i="2"/>
  <c r="P77" i="2"/>
  <c r="Q76" i="2"/>
  <c r="P76" i="2"/>
  <c r="Q75" i="2"/>
  <c r="P75" i="2"/>
  <c r="Q74" i="2"/>
  <c r="P74" i="2"/>
  <c r="Q73" i="2"/>
  <c r="P73" i="2"/>
  <c r="Q72" i="2"/>
  <c r="P72" i="2"/>
  <c r="Q71" i="2"/>
  <c r="P71" i="2"/>
  <c r="Q70" i="2"/>
  <c r="P70" i="2"/>
  <c r="Q69" i="2"/>
  <c r="P69" i="2"/>
  <c r="Q68" i="2"/>
  <c r="P68" i="2"/>
  <c r="Q67" i="2"/>
  <c r="P67" i="2"/>
  <c r="Q66" i="2"/>
  <c r="P66" i="2"/>
  <c r="Q65" i="2"/>
  <c r="P65" i="2"/>
  <c r="Q64" i="2"/>
  <c r="P64" i="2"/>
  <c r="L84" i="2"/>
  <c r="K84" i="2"/>
  <c r="L83" i="2"/>
  <c r="K83" i="2"/>
  <c r="L82" i="2"/>
  <c r="K82" i="2"/>
  <c r="L81" i="2"/>
  <c r="K81" i="2"/>
  <c r="L80" i="2"/>
  <c r="K80" i="2"/>
  <c r="L79" i="2"/>
  <c r="K79" i="2"/>
  <c r="L78" i="2"/>
  <c r="K78" i="2"/>
  <c r="L77" i="2"/>
  <c r="K77" i="2"/>
  <c r="L76" i="2"/>
  <c r="K76" i="2"/>
  <c r="L75" i="2"/>
  <c r="K75" i="2"/>
  <c r="L74" i="2"/>
  <c r="K74" i="2"/>
  <c r="L73" i="2"/>
  <c r="K73" i="2"/>
  <c r="L72" i="2"/>
  <c r="K72" i="2"/>
  <c r="L71" i="2"/>
  <c r="K71" i="2"/>
  <c r="L70" i="2"/>
  <c r="K70" i="2"/>
  <c r="L69" i="2"/>
  <c r="K69" i="2"/>
  <c r="L68" i="2"/>
  <c r="K68" i="2"/>
  <c r="L67" i="2"/>
  <c r="K67" i="2"/>
  <c r="L66" i="2"/>
  <c r="K66" i="2"/>
  <c r="L65" i="2"/>
  <c r="K65" i="2"/>
  <c r="L64" i="2"/>
  <c r="K64" i="2"/>
  <c r="G84" i="2"/>
  <c r="F84" i="2"/>
  <c r="G83" i="2"/>
  <c r="F83" i="2"/>
  <c r="G82" i="2"/>
  <c r="F82" i="2"/>
  <c r="G81" i="2"/>
  <c r="F81" i="2"/>
  <c r="G80" i="2"/>
  <c r="F80" i="2"/>
  <c r="G79" i="2"/>
  <c r="F79" i="2"/>
  <c r="G78" i="2"/>
  <c r="F78" i="2"/>
  <c r="G77" i="2"/>
  <c r="F77" i="2"/>
  <c r="G76" i="2"/>
  <c r="F76" i="2"/>
  <c r="G75" i="2"/>
  <c r="F75" i="2"/>
  <c r="G74" i="2"/>
  <c r="F74" i="2"/>
  <c r="G73" i="2"/>
  <c r="F73" i="2"/>
  <c r="G72" i="2"/>
  <c r="F72" i="2"/>
  <c r="G71" i="2"/>
  <c r="F71" i="2"/>
  <c r="G70" i="2"/>
  <c r="F70" i="2"/>
  <c r="G69" i="2"/>
  <c r="F69" i="2"/>
  <c r="G68" i="2"/>
  <c r="F68" i="2"/>
  <c r="G67" i="2"/>
  <c r="F67" i="2"/>
  <c r="G66" i="2"/>
  <c r="F66" i="2"/>
  <c r="G65" i="2"/>
  <c r="F65" i="2"/>
  <c r="G64" i="2"/>
  <c r="F64" i="2"/>
  <c r="Q55" i="2"/>
  <c r="P55" i="2"/>
  <c r="Q54" i="2"/>
  <c r="P54" i="2"/>
  <c r="Q53" i="2"/>
  <c r="P53" i="2"/>
  <c r="Q52" i="2"/>
  <c r="P52" i="2"/>
  <c r="Q51" i="2"/>
  <c r="P51" i="2"/>
  <c r="Q50" i="2"/>
  <c r="P50" i="2"/>
  <c r="Q49" i="2"/>
  <c r="P49" i="2"/>
  <c r="Q48" i="2"/>
  <c r="P48" i="2"/>
  <c r="Q47" i="2"/>
  <c r="P47" i="2"/>
  <c r="Q46" i="2"/>
  <c r="P46" i="2"/>
  <c r="Q45" i="2"/>
  <c r="P45" i="2"/>
  <c r="Q44" i="2"/>
  <c r="P44" i="2"/>
  <c r="Q43" i="2"/>
  <c r="P43" i="2"/>
  <c r="Q42" i="2"/>
  <c r="P42" i="2"/>
  <c r="Q41" i="2"/>
  <c r="P41" i="2"/>
  <c r="Q40" i="2"/>
  <c r="P40" i="2"/>
  <c r="Q39" i="2"/>
  <c r="P39" i="2"/>
  <c r="Q38" i="2"/>
  <c r="P38" i="2"/>
  <c r="Q37" i="2"/>
  <c r="P37" i="2"/>
  <c r="Q36" i="2"/>
  <c r="P36" i="2"/>
  <c r="Q35" i="2"/>
  <c r="P35" i="2"/>
  <c r="L55" i="2"/>
  <c r="K55" i="2"/>
  <c r="L54" i="2"/>
  <c r="K54" i="2"/>
  <c r="L53" i="2"/>
  <c r="K53" i="2"/>
  <c r="L52" i="2"/>
  <c r="K52" i="2"/>
  <c r="L51" i="2"/>
  <c r="K51" i="2"/>
  <c r="L50" i="2"/>
  <c r="K50" i="2"/>
  <c r="L49" i="2"/>
  <c r="K49" i="2"/>
  <c r="L48" i="2"/>
  <c r="K48" i="2"/>
  <c r="L47" i="2"/>
  <c r="K47" i="2"/>
  <c r="L46" i="2"/>
  <c r="K46" i="2"/>
  <c r="L45" i="2"/>
  <c r="K45" i="2"/>
  <c r="L44" i="2"/>
  <c r="K44" i="2"/>
  <c r="L43" i="2"/>
  <c r="K43" i="2"/>
  <c r="L42" i="2"/>
  <c r="K42" i="2"/>
  <c r="L41" i="2"/>
  <c r="K41" i="2"/>
  <c r="L40" i="2"/>
  <c r="K40" i="2"/>
  <c r="L39" i="2"/>
  <c r="K39" i="2"/>
  <c r="L38" i="2"/>
  <c r="K38" i="2"/>
  <c r="L37" i="2"/>
  <c r="K37" i="2"/>
  <c r="L36" i="2"/>
  <c r="K36" i="2"/>
  <c r="L35" i="2"/>
  <c r="K35" i="2"/>
  <c r="G55" i="2"/>
  <c r="F55" i="2"/>
  <c r="G54" i="2"/>
  <c r="F54" i="2"/>
  <c r="G53" i="2"/>
  <c r="F53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Q26" i="2"/>
  <c r="P26" i="2"/>
  <c r="Q25" i="2"/>
  <c r="P25" i="2"/>
  <c r="Q24" i="2"/>
  <c r="P24" i="2"/>
  <c r="Q23" i="2"/>
  <c r="P23" i="2"/>
  <c r="Q22" i="2"/>
  <c r="P22" i="2"/>
  <c r="Q21" i="2"/>
  <c r="P21" i="2"/>
  <c r="Q20" i="2"/>
  <c r="P20" i="2"/>
  <c r="Q19" i="2"/>
  <c r="P19" i="2"/>
  <c r="Q18" i="2"/>
  <c r="P18" i="2"/>
  <c r="Q17" i="2"/>
  <c r="P17" i="2"/>
  <c r="Q16" i="2"/>
  <c r="P16" i="2"/>
  <c r="Q15" i="2"/>
  <c r="P15" i="2"/>
  <c r="Q14" i="2"/>
  <c r="P14" i="2"/>
  <c r="Q13" i="2"/>
  <c r="P13" i="2"/>
  <c r="Q12" i="2"/>
  <c r="P12" i="2"/>
  <c r="Q11" i="2"/>
  <c r="P11" i="2"/>
  <c r="Q10" i="2"/>
  <c r="P10" i="2"/>
  <c r="Q9" i="2"/>
  <c r="P9" i="2"/>
  <c r="Q8" i="2"/>
  <c r="P8" i="2"/>
  <c r="Q7" i="2"/>
  <c r="P7" i="2"/>
  <c r="Q6" i="2"/>
  <c r="P6" i="2"/>
  <c r="L26" i="2"/>
  <c r="K26" i="2"/>
  <c r="L25" i="2"/>
  <c r="K25" i="2"/>
  <c r="L24" i="2"/>
  <c r="K24" i="2"/>
  <c r="L23" i="2"/>
  <c r="K23" i="2"/>
  <c r="L22" i="2"/>
  <c r="K22" i="2"/>
  <c r="L21" i="2"/>
  <c r="K21" i="2"/>
  <c r="L20" i="2"/>
  <c r="K20" i="2"/>
  <c r="L19" i="2"/>
  <c r="K19" i="2"/>
  <c r="L18" i="2"/>
  <c r="K18" i="2"/>
  <c r="L17" i="2"/>
  <c r="K17" i="2"/>
  <c r="L16" i="2"/>
  <c r="K16" i="2"/>
  <c r="L15" i="2"/>
  <c r="K15" i="2"/>
  <c r="L14" i="2"/>
  <c r="K14" i="2"/>
  <c r="L13" i="2"/>
  <c r="K13" i="2"/>
  <c r="L12" i="2"/>
  <c r="K12" i="2"/>
  <c r="L11" i="2"/>
  <c r="K11" i="2"/>
  <c r="L10" i="2"/>
  <c r="K10" i="2"/>
  <c r="L9" i="2"/>
  <c r="K9" i="2"/>
  <c r="L8" i="2"/>
  <c r="K8" i="2"/>
  <c r="L7" i="2"/>
  <c r="K7" i="2"/>
  <c r="L6" i="2"/>
  <c r="K6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F6" i="2"/>
  <c r="Q84" i="1"/>
  <c r="P84" i="1"/>
  <c r="Q83" i="1"/>
  <c r="P83" i="1"/>
  <c r="Q82" i="1"/>
  <c r="P82" i="1"/>
  <c r="Q81" i="1"/>
  <c r="P81" i="1"/>
  <c r="Q80" i="1"/>
  <c r="P80" i="1"/>
  <c r="Q79" i="1"/>
  <c r="P79" i="1"/>
  <c r="Q78" i="1"/>
  <c r="P78" i="1"/>
  <c r="Q77" i="1"/>
  <c r="P77" i="1"/>
  <c r="Q76" i="1"/>
  <c r="P76" i="1"/>
  <c r="Q75" i="1"/>
  <c r="P75" i="1"/>
  <c r="Q74" i="1"/>
  <c r="P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6" i="1"/>
  <c r="P66" i="1"/>
  <c r="Q65" i="1"/>
  <c r="P65" i="1"/>
  <c r="Q64" i="1"/>
  <c r="P64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6" i="1"/>
  <c r="E5" i="3" l="1"/>
  <c r="E34" i="3" l="1"/>
  <c r="E6" i="3"/>
  <c r="F6" i="3" l="1"/>
  <c r="G6" i="3"/>
  <c r="E63" i="3"/>
  <c r="E35" i="3"/>
  <c r="E7" i="3"/>
  <c r="J5" i="3"/>
  <c r="G7" i="3" l="1"/>
  <c r="F7" i="3"/>
  <c r="F35" i="3"/>
  <c r="G35" i="3"/>
  <c r="J34" i="3"/>
  <c r="E64" i="3"/>
  <c r="E36" i="3"/>
  <c r="E8" i="3"/>
  <c r="O5" i="3"/>
  <c r="G8" i="3" l="1"/>
  <c r="F8" i="3"/>
  <c r="G36" i="3"/>
  <c r="F36" i="3"/>
  <c r="G64" i="3"/>
  <c r="F64" i="3"/>
  <c r="O6" i="3"/>
  <c r="O34" i="3"/>
  <c r="J63" i="3"/>
  <c r="E65" i="3"/>
  <c r="E37" i="3"/>
  <c r="E9" i="3"/>
  <c r="G9" i="3" l="1"/>
  <c r="F9" i="3"/>
  <c r="G65" i="3"/>
  <c r="F65" i="3"/>
  <c r="G37" i="3"/>
  <c r="F37" i="3"/>
  <c r="O35" i="3"/>
  <c r="O64" i="3" s="1"/>
  <c r="Q6" i="3"/>
  <c r="P6" i="3"/>
  <c r="O63" i="3"/>
  <c r="E66" i="3"/>
  <c r="E38" i="3"/>
  <c r="E10" i="3"/>
  <c r="F10" i="3" l="1"/>
  <c r="G10" i="3"/>
  <c r="G38" i="3"/>
  <c r="F38" i="3"/>
  <c r="G66" i="3"/>
  <c r="F66" i="3"/>
  <c r="Q64" i="3"/>
  <c r="P64" i="3"/>
  <c r="Q35" i="3"/>
  <c r="P35" i="3"/>
  <c r="E39" i="3"/>
  <c r="E67" i="3"/>
  <c r="E11" i="3"/>
  <c r="G39" i="3" l="1"/>
  <c r="F39" i="3"/>
  <c r="G11" i="3"/>
  <c r="F11" i="3"/>
  <c r="G67" i="3"/>
  <c r="F67" i="3"/>
  <c r="E68" i="3"/>
  <c r="E40" i="3"/>
  <c r="E12" i="3"/>
  <c r="G12" i="3" l="1"/>
  <c r="F12" i="3"/>
  <c r="G40" i="3"/>
  <c r="F40" i="3"/>
  <c r="G68" i="3"/>
  <c r="F68" i="3"/>
  <c r="E41" i="3"/>
  <c r="E69" i="3"/>
  <c r="E13" i="3"/>
  <c r="F13" i="3" l="1"/>
  <c r="G13" i="3"/>
  <c r="G69" i="3"/>
  <c r="F69" i="3"/>
  <c r="G41" i="3"/>
  <c r="F41" i="3"/>
  <c r="E70" i="3"/>
  <c r="E42" i="3"/>
  <c r="E14" i="3"/>
  <c r="F42" i="3" l="1"/>
  <c r="G42" i="3"/>
  <c r="F14" i="3"/>
  <c r="G14" i="3"/>
  <c r="G70" i="3"/>
  <c r="F70" i="3"/>
  <c r="E43" i="3"/>
  <c r="E71" i="3"/>
  <c r="E15" i="3"/>
  <c r="G71" i="3" l="1"/>
  <c r="F71" i="3"/>
  <c r="G15" i="3"/>
  <c r="F15" i="3"/>
  <c r="G43" i="3"/>
  <c r="F43" i="3"/>
  <c r="E72" i="3"/>
  <c r="E44" i="3"/>
  <c r="E16" i="3"/>
  <c r="G16" i="3" l="1"/>
  <c r="F16" i="3"/>
  <c r="G44" i="3"/>
  <c r="F44" i="3"/>
  <c r="F72" i="3"/>
  <c r="G72" i="3"/>
  <c r="E73" i="3"/>
  <c r="E45" i="3"/>
  <c r="E17" i="3"/>
  <c r="G17" i="3" l="1"/>
  <c r="F17" i="3"/>
  <c r="G45" i="3"/>
  <c r="F45" i="3"/>
  <c r="G73" i="3"/>
  <c r="F73" i="3"/>
  <c r="E74" i="3"/>
  <c r="E46" i="3"/>
  <c r="E18" i="3"/>
  <c r="G46" i="3" l="1"/>
  <c r="F46" i="3"/>
  <c r="G18" i="3"/>
  <c r="F18" i="3"/>
  <c r="G74" i="3"/>
  <c r="F74" i="3"/>
  <c r="E47" i="3"/>
  <c r="E75" i="3"/>
  <c r="E19" i="3"/>
  <c r="G19" i="3" l="1"/>
  <c r="F19" i="3"/>
  <c r="G75" i="3"/>
  <c r="F75" i="3"/>
  <c r="G47" i="3"/>
  <c r="F47" i="3"/>
  <c r="E76" i="3"/>
  <c r="E48" i="3"/>
  <c r="E20" i="3"/>
  <c r="F20" i="3" l="1"/>
  <c r="G20" i="3"/>
  <c r="G48" i="3"/>
  <c r="F48" i="3"/>
  <c r="G76" i="3"/>
  <c r="F76" i="3"/>
  <c r="E77" i="3"/>
  <c r="E49" i="3"/>
  <c r="E21" i="3"/>
  <c r="G49" i="3" l="1"/>
  <c r="F49" i="3"/>
  <c r="F21" i="3"/>
  <c r="G21" i="3"/>
  <c r="G77" i="3"/>
  <c r="F77" i="3"/>
  <c r="E78" i="3"/>
  <c r="E50" i="3"/>
  <c r="E22" i="3"/>
  <c r="G50" i="3" l="1"/>
  <c r="F50" i="3"/>
  <c r="G22" i="3"/>
  <c r="F22" i="3"/>
  <c r="G78" i="3"/>
  <c r="F78" i="3"/>
  <c r="E51" i="3"/>
  <c r="E79" i="3"/>
  <c r="E23" i="3"/>
  <c r="G51" i="3" l="1"/>
  <c r="F51" i="3"/>
  <c r="G23" i="3"/>
  <c r="F23" i="3"/>
  <c r="F79" i="3"/>
  <c r="G79" i="3"/>
  <c r="E80" i="3"/>
  <c r="E52" i="3"/>
  <c r="E24" i="3"/>
  <c r="G24" i="3" l="1"/>
  <c r="F24" i="3"/>
  <c r="G52" i="3"/>
  <c r="F52" i="3"/>
  <c r="G80" i="3"/>
  <c r="F80" i="3"/>
  <c r="E81" i="3"/>
  <c r="E53" i="3"/>
  <c r="E25" i="3"/>
  <c r="E56" i="3"/>
  <c r="G25" i="3" l="1"/>
  <c r="F25" i="3"/>
  <c r="G53" i="3"/>
  <c r="F53" i="3"/>
  <c r="G81" i="3"/>
  <c r="F81" i="3"/>
  <c r="E26" i="3"/>
  <c r="E54" i="3"/>
  <c r="E82" i="3"/>
  <c r="E85" i="3"/>
  <c r="G82" i="3" l="1"/>
  <c r="F82" i="3"/>
  <c r="G54" i="3"/>
  <c r="F54" i="3"/>
  <c r="G26" i="3"/>
  <c r="F26" i="3"/>
  <c r="J27" i="3"/>
  <c r="E55" i="3"/>
  <c r="E83" i="3"/>
  <c r="G83" i="3" l="1"/>
  <c r="F83" i="3"/>
  <c r="E84" i="3"/>
  <c r="G55" i="3"/>
  <c r="F55" i="3"/>
  <c r="J56" i="3"/>
  <c r="O27" i="3"/>
  <c r="G84" i="3" l="1"/>
  <c r="F84" i="3"/>
  <c r="J85" i="3"/>
  <c r="O56" i="3"/>
  <c r="O85" i="3" l="1"/>
  <c r="J6" i="3" l="1"/>
  <c r="O7" i="3"/>
  <c r="O36" i="3" l="1"/>
  <c r="O65" i="3" s="1"/>
  <c r="Q7" i="3"/>
  <c r="P7" i="3"/>
  <c r="L6" i="3"/>
  <c r="K6" i="3"/>
  <c r="J35" i="3"/>
  <c r="J19" i="3"/>
  <c r="J26" i="3"/>
  <c r="J13" i="3"/>
  <c r="J16" i="3"/>
  <c r="J21" i="3"/>
  <c r="J12" i="3"/>
  <c r="J10" i="3"/>
  <c r="J24" i="3"/>
  <c r="J8" i="3"/>
  <c r="J15" i="3"/>
  <c r="J22" i="3"/>
  <c r="J17" i="3"/>
  <c r="J23" i="3"/>
  <c r="J11" i="3"/>
  <c r="J9" i="3"/>
  <c r="J18" i="3"/>
  <c r="J14" i="3"/>
  <c r="J7" i="3"/>
  <c r="O13" i="3"/>
  <c r="J25" i="3"/>
  <c r="O21" i="3"/>
  <c r="J20" i="3"/>
  <c r="O10" i="3"/>
  <c r="O12" i="3"/>
  <c r="O14" i="3"/>
  <c r="O11" i="3"/>
  <c r="O8" i="3"/>
  <c r="O15" i="3"/>
  <c r="S21" i="3" l="1"/>
  <c r="T21" i="3"/>
  <c r="T13" i="3"/>
  <c r="S13" i="3"/>
  <c r="T15" i="3"/>
  <c r="S15" i="3"/>
  <c r="T8" i="3"/>
  <c r="S8" i="3"/>
  <c r="T11" i="3"/>
  <c r="S11" i="3"/>
  <c r="S14" i="3"/>
  <c r="T14" i="3"/>
  <c r="T12" i="3"/>
  <c r="S12" i="3"/>
  <c r="T10" i="3"/>
  <c r="S10" i="3"/>
  <c r="L14" i="3"/>
  <c r="K14" i="3"/>
  <c r="L15" i="3"/>
  <c r="K15" i="3"/>
  <c r="P13" i="3"/>
  <c r="Q13" i="3"/>
  <c r="Q22" i="3"/>
  <c r="K21" i="3"/>
  <c r="P22" i="3"/>
  <c r="L21" i="3"/>
  <c r="L7" i="3"/>
  <c r="K7" i="3"/>
  <c r="L16" i="3"/>
  <c r="K16" i="3"/>
  <c r="L13" i="3"/>
  <c r="K13" i="3"/>
  <c r="L18" i="3"/>
  <c r="K18" i="3"/>
  <c r="L26" i="3"/>
  <c r="K26" i="3"/>
  <c r="L9" i="3"/>
  <c r="K9" i="3"/>
  <c r="L19" i="3"/>
  <c r="K19" i="3"/>
  <c r="O44" i="3"/>
  <c r="Q15" i="3"/>
  <c r="P15" i="3"/>
  <c r="L11" i="3"/>
  <c r="K11" i="3"/>
  <c r="L35" i="3"/>
  <c r="K35" i="3"/>
  <c r="Q8" i="3"/>
  <c r="P8" i="3"/>
  <c r="L23" i="3"/>
  <c r="K23" i="3"/>
  <c r="Q24" i="3"/>
  <c r="P24" i="3"/>
  <c r="Q11" i="3"/>
  <c r="P11" i="3"/>
  <c r="L17" i="3"/>
  <c r="K17" i="3"/>
  <c r="Q14" i="3"/>
  <c r="P14" i="3"/>
  <c r="L22" i="3"/>
  <c r="K22" i="3"/>
  <c r="Q12" i="3"/>
  <c r="P12" i="3"/>
  <c r="Q10" i="3"/>
  <c r="P10" i="3"/>
  <c r="L8" i="3"/>
  <c r="K8" i="3"/>
  <c r="L20" i="3"/>
  <c r="K20" i="3"/>
  <c r="L24" i="3"/>
  <c r="K24" i="3"/>
  <c r="Q21" i="3"/>
  <c r="P21" i="3"/>
  <c r="L10" i="3"/>
  <c r="K10" i="3"/>
  <c r="L25" i="3"/>
  <c r="K25" i="3"/>
  <c r="L12" i="3"/>
  <c r="K12" i="3"/>
  <c r="Q36" i="3"/>
  <c r="P36" i="3"/>
  <c r="J44" i="3"/>
  <c r="O43" i="3"/>
  <c r="J41" i="3"/>
  <c r="J48" i="3"/>
  <c r="O41" i="3"/>
  <c r="J47" i="3"/>
  <c r="J45" i="3"/>
  <c r="O42" i="3"/>
  <c r="J51" i="3"/>
  <c r="J36" i="3"/>
  <c r="J64" i="3"/>
  <c r="J43" i="3"/>
  <c r="J37" i="3"/>
  <c r="J38" i="3"/>
  <c r="J53" i="3"/>
  <c r="J49" i="3"/>
  <c r="J40" i="3"/>
  <c r="J50" i="3"/>
  <c r="J42" i="3"/>
  <c r="O53" i="3"/>
  <c r="J39" i="3"/>
  <c r="J54" i="3"/>
  <c r="O37" i="3"/>
  <c r="J52" i="3"/>
  <c r="J46" i="3"/>
  <c r="J55" i="3"/>
  <c r="O25" i="3"/>
  <c r="O19" i="3"/>
  <c r="O18" i="3"/>
  <c r="O23" i="3"/>
  <c r="O26" i="3"/>
  <c r="O17" i="3"/>
  <c r="O9" i="3"/>
  <c r="O50" i="3"/>
  <c r="O40" i="3"/>
  <c r="O39" i="3"/>
  <c r="O16" i="3"/>
  <c r="O20" i="3"/>
  <c r="O51" i="3"/>
  <c r="T17" i="3" l="1"/>
  <c r="S17" i="3"/>
  <c r="T26" i="3"/>
  <c r="S26" i="3"/>
  <c r="S23" i="3"/>
  <c r="T23" i="3"/>
  <c r="T43" i="3"/>
  <c r="S43" i="3"/>
  <c r="T44" i="3"/>
  <c r="S44" i="3"/>
  <c r="T18" i="3"/>
  <c r="S18" i="3"/>
  <c r="T19" i="3"/>
  <c r="S19" i="3"/>
  <c r="T25" i="3"/>
  <c r="S25" i="3"/>
  <c r="T20" i="3"/>
  <c r="S20" i="3"/>
  <c r="S16" i="3"/>
  <c r="T16" i="3"/>
  <c r="T37" i="3"/>
  <c r="S37" i="3"/>
  <c r="S39" i="3"/>
  <c r="T39" i="3"/>
  <c r="T42" i="3"/>
  <c r="S42" i="3"/>
  <c r="T40" i="3"/>
  <c r="S40" i="3"/>
  <c r="T50" i="3"/>
  <c r="S50" i="3"/>
  <c r="T9" i="3"/>
  <c r="S9" i="3"/>
  <c r="T41" i="3"/>
  <c r="S41" i="3"/>
  <c r="L41" i="3"/>
  <c r="K41" i="3"/>
  <c r="L55" i="3"/>
  <c r="K55" i="3"/>
  <c r="L53" i="3"/>
  <c r="K53" i="3"/>
  <c r="Q43" i="3"/>
  <c r="P43" i="3"/>
  <c r="Q44" i="3"/>
  <c r="P44" i="3"/>
  <c r="L46" i="3"/>
  <c r="K46" i="3"/>
  <c r="L38" i="3"/>
  <c r="K38" i="3"/>
  <c r="J73" i="3"/>
  <c r="L44" i="3"/>
  <c r="K44" i="3"/>
  <c r="L52" i="3"/>
  <c r="K52" i="3"/>
  <c r="P53" i="3"/>
  <c r="Q53" i="3"/>
  <c r="L37" i="3"/>
  <c r="K37" i="3"/>
  <c r="Q50" i="3"/>
  <c r="P50" i="3"/>
  <c r="Q37" i="3"/>
  <c r="P37" i="3"/>
  <c r="L43" i="3"/>
  <c r="K43" i="3"/>
  <c r="Q9" i="3"/>
  <c r="P9" i="3"/>
  <c r="L54" i="3"/>
  <c r="K54" i="3"/>
  <c r="Q17" i="3"/>
  <c r="P17" i="3"/>
  <c r="L39" i="3"/>
  <c r="K39" i="3"/>
  <c r="K64" i="3"/>
  <c r="L64" i="3"/>
  <c r="K36" i="3"/>
  <c r="L36" i="3"/>
  <c r="Q26" i="3"/>
  <c r="P26" i="3"/>
  <c r="L42" i="3"/>
  <c r="K42" i="3"/>
  <c r="L51" i="3"/>
  <c r="K51" i="3"/>
  <c r="Q39" i="3"/>
  <c r="P39" i="3"/>
  <c r="Q40" i="3"/>
  <c r="P40" i="3"/>
  <c r="Q23" i="3"/>
  <c r="P23" i="3"/>
  <c r="O73" i="3"/>
  <c r="Q42" i="3"/>
  <c r="P42" i="3"/>
  <c r="L45" i="3"/>
  <c r="K45" i="3"/>
  <c r="O47" i="3"/>
  <c r="Q18" i="3"/>
  <c r="P18" i="3"/>
  <c r="Q51" i="3"/>
  <c r="P51" i="3"/>
  <c r="L50" i="3"/>
  <c r="K50" i="3"/>
  <c r="L47" i="3"/>
  <c r="K47" i="3"/>
  <c r="P65" i="3"/>
  <c r="P20" i="3"/>
  <c r="Q20" i="3"/>
  <c r="Q19" i="3"/>
  <c r="P19" i="3"/>
  <c r="L40" i="3"/>
  <c r="K40" i="3"/>
  <c r="Q41" i="3"/>
  <c r="P41" i="3"/>
  <c r="Q65" i="3"/>
  <c r="Q16" i="3"/>
  <c r="P16" i="3"/>
  <c r="Q25" i="3"/>
  <c r="P25" i="3"/>
  <c r="K49" i="3"/>
  <c r="L49" i="3"/>
  <c r="L48" i="3"/>
  <c r="K48" i="3"/>
  <c r="O71" i="3"/>
  <c r="O72" i="3"/>
  <c r="O66" i="3"/>
  <c r="J83" i="3"/>
  <c r="J79" i="3"/>
  <c r="J74" i="3"/>
  <c r="J69" i="3"/>
  <c r="J80" i="3"/>
  <c r="J77" i="3"/>
  <c r="J84" i="3"/>
  <c r="J75" i="3"/>
  <c r="J68" i="3"/>
  <c r="J76" i="3"/>
  <c r="J72" i="3"/>
  <c r="J78" i="3"/>
  <c r="J70" i="3"/>
  <c r="O82" i="3"/>
  <c r="J65" i="3"/>
  <c r="O46" i="3"/>
  <c r="J82" i="3"/>
  <c r="O48" i="3"/>
  <c r="J66" i="3"/>
  <c r="J71" i="3"/>
  <c r="O70" i="3"/>
  <c r="O54" i="3"/>
  <c r="J81" i="3"/>
  <c r="J67" i="3"/>
  <c r="O55" i="3"/>
  <c r="O52" i="3"/>
  <c r="O38" i="3"/>
  <c r="O49" i="3"/>
  <c r="O45" i="3"/>
  <c r="O68" i="3"/>
  <c r="O79" i="3"/>
  <c r="O69" i="3"/>
  <c r="O80" i="3"/>
  <c r="T69" i="3" l="1"/>
  <c r="S69" i="3"/>
  <c r="T48" i="3"/>
  <c r="S48" i="3"/>
  <c r="T79" i="3"/>
  <c r="S79" i="3"/>
  <c r="T68" i="3"/>
  <c r="S68" i="3"/>
  <c r="T46" i="3"/>
  <c r="S46" i="3"/>
  <c r="T45" i="3"/>
  <c r="S45" i="3"/>
  <c r="T49" i="3"/>
  <c r="S49" i="3"/>
  <c r="T66" i="3"/>
  <c r="S66" i="3"/>
  <c r="S38" i="3"/>
  <c r="T38" i="3"/>
  <c r="T72" i="3"/>
  <c r="S72" i="3"/>
  <c r="S47" i="3"/>
  <c r="T47" i="3"/>
  <c r="S52" i="3"/>
  <c r="T52" i="3"/>
  <c r="T71" i="3"/>
  <c r="S71" i="3"/>
  <c r="T55" i="3"/>
  <c r="S55" i="3"/>
  <c r="S54" i="3"/>
  <c r="T54" i="3"/>
  <c r="T73" i="3"/>
  <c r="S73" i="3"/>
  <c r="T70" i="3"/>
  <c r="S70" i="3"/>
  <c r="L74" i="3"/>
  <c r="K74" i="3"/>
  <c r="Q80" i="3"/>
  <c r="P80" i="3"/>
  <c r="L79" i="3"/>
  <c r="K79" i="3"/>
  <c r="L83" i="3"/>
  <c r="K83" i="3"/>
  <c r="L76" i="3"/>
  <c r="K76" i="3"/>
  <c r="Q46" i="3"/>
  <c r="P46" i="3"/>
  <c r="Q69" i="3"/>
  <c r="P69" i="3"/>
  <c r="L70" i="3"/>
  <c r="K70" i="3"/>
  <c r="Q73" i="3"/>
  <c r="P73" i="3"/>
  <c r="Q52" i="3"/>
  <c r="P52" i="3"/>
  <c r="Q55" i="3"/>
  <c r="P55" i="3"/>
  <c r="Q79" i="3"/>
  <c r="P79" i="3"/>
  <c r="L78" i="3"/>
  <c r="K78" i="3"/>
  <c r="Q68" i="3"/>
  <c r="P68" i="3"/>
  <c r="L72" i="3"/>
  <c r="K72" i="3"/>
  <c r="Q66" i="3"/>
  <c r="P66" i="3"/>
  <c r="K68" i="3"/>
  <c r="L68" i="3"/>
  <c r="Q45" i="3"/>
  <c r="P45" i="3"/>
  <c r="Q54" i="3"/>
  <c r="P54" i="3"/>
  <c r="Q49" i="3"/>
  <c r="P49" i="3"/>
  <c r="Q70" i="3"/>
  <c r="P70" i="3"/>
  <c r="L75" i="3"/>
  <c r="K75" i="3"/>
  <c r="Q71" i="3"/>
  <c r="P71" i="3"/>
  <c r="Q47" i="3"/>
  <c r="P47" i="3"/>
  <c r="K71" i="3"/>
  <c r="L71" i="3"/>
  <c r="L84" i="3"/>
  <c r="K84" i="3"/>
  <c r="L66" i="3"/>
  <c r="K66" i="3"/>
  <c r="L77" i="3"/>
  <c r="K77" i="3"/>
  <c r="L73" i="3"/>
  <c r="K73" i="3"/>
  <c r="O76" i="3"/>
  <c r="Q48" i="3"/>
  <c r="P48" i="3"/>
  <c r="Q81" i="3"/>
  <c r="P81" i="3"/>
  <c r="L80" i="3"/>
  <c r="K80" i="3"/>
  <c r="L65" i="3"/>
  <c r="K65" i="3"/>
  <c r="L67" i="3"/>
  <c r="K67" i="3"/>
  <c r="L81" i="3"/>
  <c r="K81" i="3"/>
  <c r="Q82" i="3"/>
  <c r="P82" i="3"/>
  <c r="Q72" i="3"/>
  <c r="P72" i="3"/>
  <c r="Q38" i="3"/>
  <c r="P38" i="3"/>
  <c r="Q83" i="3"/>
  <c r="P83" i="3"/>
  <c r="K82" i="3"/>
  <c r="L82" i="3"/>
  <c r="L69" i="3"/>
  <c r="K69" i="3"/>
  <c r="O75" i="3"/>
  <c r="O67" i="3"/>
  <c r="O77" i="3"/>
  <c r="O84" i="3"/>
  <c r="O74" i="3"/>
  <c r="O78" i="3"/>
  <c r="T74" i="3" l="1"/>
  <c r="S74" i="3"/>
  <c r="T67" i="3"/>
  <c r="S67" i="3"/>
  <c r="T78" i="3"/>
  <c r="S78" i="3"/>
  <c r="T84" i="3"/>
  <c r="S84" i="3"/>
  <c r="S76" i="3"/>
  <c r="T76" i="3"/>
  <c r="T77" i="3"/>
  <c r="S77" i="3"/>
  <c r="T75" i="3"/>
  <c r="S75" i="3"/>
  <c r="Q77" i="3"/>
  <c r="P77" i="3"/>
  <c r="P78" i="3"/>
  <c r="Q78" i="3"/>
  <c r="Q76" i="3"/>
  <c r="P76" i="3"/>
  <c r="Q67" i="3"/>
  <c r="P67" i="3"/>
  <c r="Q74" i="3"/>
  <c r="P74" i="3"/>
  <c r="Q75" i="3"/>
  <c r="P75" i="3"/>
  <c r="Q84" i="3"/>
  <c r="P84" i="3"/>
</calcChain>
</file>

<file path=xl/sharedStrings.xml><?xml version="1.0" encoding="utf-8"?>
<sst xmlns="http://schemas.openxmlformats.org/spreadsheetml/2006/main" count="886" uniqueCount="231">
  <si>
    <t>Staff Nurse A Entry Rate</t>
  </si>
  <si>
    <t>CURRENT</t>
  </si>
  <si>
    <t>Max</t>
  </si>
  <si>
    <t>YEAR 1</t>
  </si>
  <si>
    <t>YEAR 2</t>
  </si>
  <si>
    <t>YEAR 3</t>
  </si>
  <si>
    <t>Years of Calc RN Experience</t>
  </si>
  <si>
    <t>New Hourly Entry Rate            CURRENT</t>
  </si>
  <si>
    <t>Rate Incr%</t>
  </si>
  <si>
    <t>Rate Incr Amt</t>
  </si>
  <si>
    <t>New Hourly Entry Rate            Year 2</t>
  </si>
  <si>
    <t>New Hourly Entry Rate            Year 3</t>
  </si>
  <si>
    <t>New Grad</t>
  </si>
  <si>
    <t>N/A</t>
  </si>
  <si>
    <t>21 &amp; Up</t>
  </si>
  <si>
    <t>MAX</t>
  </si>
  <si>
    <t>Staff Nurse B Entry Rate</t>
  </si>
  <si>
    <t>Staff Nurse G Entry Rate</t>
  </si>
  <si>
    <t>Clinic Nurse A Entry Rate</t>
  </si>
  <si>
    <t>20+</t>
  </si>
  <si>
    <t>Clinic Nurse B Entry Rate</t>
  </si>
  <si>
    <t>Clinic Nurse G Entry Rate</t>
  </si>
  <si>
    <t>Float Nurse A Entry Rate</t>
  </si>
  <si>
    <t>Float Nurse B Entry Rate</t>
  </si>
  <si>
    <t>Float Nurse G Entry Rate</t>
  </si>
  <si>
    <t>Enterostomal/PICC Entry Rate</t>
  </si>
  <si>
    <t>Enterostomal/PICC G Entry Rate</t>
  </si>
  <si>
    <t>CNS Entry Rate</t>
  </si>
  <si>
    <t>20 &amp; Up</t>
  </si>
  <si>
    <t>CNS D Entry Rate</t>
  </si>
  <si>
    <t>NURSING STAFF DEV COORD B Entry Rate</t>
  </si>
  <si>
    <t>NURSING STAFF DEV COORD G Entry Rate</t>
  </si>
  <si>
    <t>Row Labels</t>
  </si>
  <si>
    <t>Sum of FTE</t>
  </si>
  <si>
    <t>Clinic Nurse-A (HS)26.79</t>
  </si>
  <si>
    <t>Clinic Nurse-A (HS)32.96</t>
  </si>
  <si>
    <t>Clinic Nurse-A (HS)33.78</t>
  </si>
  <si>
    <t>Clinic Nurse-A (HS)36.38</t>
  </si>
  <si>
    <t>Clinic Nurse-A (HS)37.29</t>
  </si>
  <si>
    <t>Clinic Nurse-A (HS)38.22</t>
  </si>
  <si>
    <t>Clinic Nurse-A (HS)38.98</t>
  </si>
  <si>
    <t>Clinic Nurse-A (HS)41.37</t>
  </si>
  <si>
    <t>Clinic Nurse-A (HS)42.41</t>
  </si>
  <si>
    <t>Clinic Nurse-A (HS)42.52</t>
  </si>
  <si>
    <t>Clinic Nurse-B (HS)26.73</t>
  </si>
  <si>
    <t>Clinic Nurse-B (HS)27.54</t>
  </si>
  <si>
    <t>Clinic Nurse-B (HS)28.36</t>
  </si>
  <si>
    <t>Clinic Nurse-B (HS)29.22</t>
  </si>
  <si>
    <t>Clinic Nurse-B (HS)29.95</t>
  </si>
  <si>
    <t>Clinic Nurse-B (HS)30.7</t>
  </si>
  <si>
    <t>Clinic Nurse-B (HS)31.46</t>
  </si>
  <si>
    <t>Clinic Nurse-B (HS)32.25</t>
  </si>
  <si>
    <t>Clinic Nurse-B (HS)33.06</t>
  </si>
  <si>
    <t>Clinic Nurse-B (HS)33.88</t>
  </si>
  <si>
    <t>Clinic Nurse-B (HS)34.73</t>
  </si>
  <si>
    <t>Clinic Nurse-B (HS)35.6</t>
  </si>
  <si>
    <t>Clinic Nurse-B (HS)36.49</t>
  </si>
  <si>
    <t>Clinic Nurse-B (HS)37.4</t>
  </si>
  <si>
    <t>Clinic Nurse-B (HS)38.33</t>
  </si>
  <si>
    <t>Clinic Nurse-B (HS)39.29</t>
  </si>
  <si>
    <t>Clinic Nurse-B (HS)40.08</t>
  </si>
  <si>
    <t>Clinic Nurse-B (HS)40.88</t>
  </si>
  <si>
    <t>Clinic Nurse-B (HS)41.7</t>
  </si>
  <si>
    <t>Clinic Nurse-B (HS)42.53</t>
  </si>
  <si>
    <t>Clinic Nurse-B (HS)43.59</t>
  </si>
  <si>
    <t>Clinic Nurse-B (HS)43.78</t>
  </si>
  <si>
    <t>Clinic Nurse-G (HS)31.55</t>
  </si>
  <si>
    <t>Clinic Nurse-G (HS)32.34</t>
  </si>
  <si>
    <t>Clinic Nurse-G (HS)33.15</t>
  </si>
  <si>
    <t>Clinic Nurse-G (HS)34.83</t>
  </si>
  <si>
    <t>Clinic Nurse-G (HS)35.7</t>
  </si>
  <si>
    <t>Clinic Nurse-G (HS)40.39</t>
  </si>
  <si>
    <t>Clinic Nurse-G (HS)42.02</t>
  </si>
  <si>
    <t>Clinic Nurse-G (HS)42.86</t>
  </si>
  <si>
    <t>Clinic Nurse-G (HS)44.81</t>
  </si>
  <si>
    <t>Clinic Nurse-G (HS)45</t>
  </si>
  <si>
    <t>Clinical Nurse Specialist (HS)46.53</t>
  </si>
  <si>
    <t>Clinical Nurse Specialist (HS)50.11</t>
  </si>
  <si>
    <t>Clinical Nurse Specialist (HS)51.36</t>
  </si>
  <si>
    <t>Clinical Nurse Specialist (HS)53.7</t>
  </si>
  <si>
    <t>Clinical Nurse Specialist (HS)56.99</t>
  </si>
  <si>
    <t>Clinical Nurse Specialist (HS)58</t>
  </si>
  <si>
    <t>Clinical Nurse Specialist-D (HS)59.62</t>
  </si>
  <si>
    <t>Coord-Enterostomal Therapy (HS)35.12</t>
  </si>
  <si>
    <t>Coord-Enterostomal Therapy (HS)36</t>
  </si>
  <si>
    <t>Coord-Enterostomal Therapy (HS)36.9</t>
  </si>
  <si>
    <t>Coord-Enterostomal Therapy (HS)37.83</t>
  </si>
  <si>
    <t>Coord-Enterostomal Therapy (HS)38.77</t>
  </si>
  <si>
    <t>Coord-Enterostomal Therapy (HS)43.87</t>
  </si>
  <si>
    <t>Coord-Enterostomal Therapy (HS)46.78</t>
  </si>
  <si>
    <t>Coord-Enterostomal Therapy (HS)48.67</t>
  </si>
  <si>
    <t>Coord-Enterostomal Therapy (HS)49.17</t>
  </si>
  <si>
    <t>Coord-Enterostomal Therapy G (HS)39.86</t>
  </si>
  <si>
    <t>Coord-Enterostomal Therapy G (HS)45.1</t>
  </si>
  <si>
    <t>Coord-Enterostomal Therapy G (HS)50.55</t>
  </si>
  <si>
    <t>Coord-Nursing Staff Develop-B (HS)40.93</t>
  </si>
  <si>
    <t>Coord-Nursing Staff Develop-B (HS)41.75</t>
  </si>
  <si>
    <t>Coord-Nursing Staff Develop-B (HS)42.57</t>
  </si>
  <si>
    <t>Coord-Nursing Staff Develop-B (HS)44.3</t>
  </si>
  <si>
    <t>Coord-Nursing Staff Develop-B (HS)45.18</t>
  </si>
  <si>
    <t>Coord-Nursing Staff Develop-B (HS)46.09</t>
  </si>
  <si>
    <t>Coord-Nursing Staff Develop-B (HS)46.75</t>
  </si>
  <si>
    <t>Coord-Nursing Staff Develop-G (HS)42.92</t>
  </si>
  <si>
    <t>Coord-Nutr Support Svc-PICC Nr (HS)36.9</t>
  </si>
  <si>
    <t>Coord-Nutr Support Svc-PICC Nr (HS)42.8</t>
  </si>
  <si>
    <t>Coord-Nutr Support Svc-PICC Nr (HS)47.72</t>
  </si>
  <si>
    <t>Coord-Nutr Support Svc-PICC Nr (HS)48.67</t>
  </si>
  <si>
    <t>Coord-Nutr Support Svc-PICC Nr (HS)49.17</t>
  </si>
  <si>
    <t>Coord-Nutr Support Svc-PICC Nr G (HS)42.92</t>
  </si>
  <si>
    <t>Coord-Nutr Support Svc-PICC Nr G (HS)50.55</t>
  </si>
  <si>
    <t>Staff Nurse A-Float (HS)31.76</t>
  </si>
  <si>
    <t>Staff Nurse A-Float (HS)32.55</t>
  </si>
  <si>
    <t>Staff Nurse A-Float (HS)33.37</t>
  </si>
  <si>
    <t>Staff Nurse A-Float (HS)36.83</t>
  </si>
  <si>
    <t>Staff Nurse A-Float (HS)37.75</t>
  </si>
  <si>
    <t>Staff Nurse A-Float (HS)39.67</t>
  </si>
  <si>
    <t>Staff Nurse A-Float (HS)40.66</t>
  </si>
  <si>
    <t>Staff Nurse A-Float (HS)42.72</t>
  </si>
  <si>
    <t>Staff Nurse A-Float (HS)43.57</t>
  </si>
  <si>
    <t>Staff Nurse A-Float (HS)44.44</t>
  </si>
  <si>
    <t>Staff Nurse A-Float (HS)45.33</t>
  </si>
  <si>
    <t>Staff Nurse A-Float (HS)46.48</t>
  </si>
  <si>
    <t>Staff Nurse A-Float (HS)47.88</t>
  </si>
  <si>
    <t>Staff Nurse A-Float (HS)48.16</t>
  </si>
  <si>
    <t>Staff Nurse B-Float (HS)29.01</t>
  </si>
  <si>
    <t>Staff Nurse B-Float (HS)29.88</t>
  </si>
  <si>
    <t>Staff Nurse B-Float (HS)30.78</t>
  </si>
  <si>
    <t>Staff Nurse B-Float (HS)31.7</t>
  </si>
  <si>
    <t>Staff Nurse B-Float (HS)32.65</t>
  </si>
  <si>
    <t>Staff Nurse B-Float (HS)33.47</t>
  </si>
  <si>
    <t>Staff Nurse B-Float (HS)34.3</t>
  </si>
  <si>
    <t>Staff Nurse B-Float (HS)35.16</t>
  </si>
  <si>
    <t>Staff Nurse B-Float (HS)36.04</t>
  </si>
  <si>
    <t>Staff Nurse B-Float (HS)36.94</t>
  </si>
  <si>
    <t>Staff Nurse B-Float (HS)37.86</t>
  </si>
  <si>
    <t>Staff Nurse B-Float (HS)38.81</t>
  </si>
  <si>
    <t>Staff Nurse B-Float (HS)39.78</t>
  </si>
  <si>
    <t>Staff Nurse B-Float (HS)40.78</t>
  </si>
  <si>
    <t>Staff Nurse B-Float (HS)41.79</t>
  </si>
  <si>
    <t>Staff Nurse B-Float (HS)42.84</t>
  </si>
  <si>
    <t>Staff Nurse B-Float (HS)43.91</t>
  </si>
  <si>
    <t>Staff Nurse B-Float (HS)44.79</t>
  </si>
  <si>
    <t>Staff Nurse B-Float (HS)45.69</t>
  </si>
  <si>
    <t>Staff Nurse B-Float (HS)46.6</t>
  </si>
  <si>
    <t>Staff Nurse B-Float (HS)47.77</t>
  </si>
  <si>
    <t>Staff Nurse B-Float (HS)49.26</t>
  </si>
  <si>
    <t>Staff Nurse B-Float (HS)49.5</t>
  </si>
  <si>
    <t>Staff Nurse G-Float (HS)33.56</t>
  </si>
  <si>
    <t>Staff Nurse G-Float (HS)34.4</t>
  </si>
  <si>
    <t>Staff Nurse G-Float (HS)35.26</t>
  </si>
  <si>
    <t>Staff Nurse G-Float (HS)37.05</t>
  </si>
  <si>
    <t>Staff Nurse G-Float (HS)37.97</t>
  </si>
  <si>
    <t>Staff Nurse G-Float (HS)38.92</t>
  </si>
  <si>
    <t>Staff Nurse G-Float (HS)40.9</t>
  </si>
  <si>
    <t>Staff Nurse G-Float (HS)41.92</t>
  </si>
  <si>
    <t>Staff Nurse G-Float (HS)42.96</t>
  </si>
  <si>
    <t>Staff Nurse G-Float (HS)50.64</t>
  </si>
  <si>
    <t>Staff Nurse G-Float (HS)50.89</t>
  </si>
  <si>
    <t>Staff Nurse-A (HS)25.65</t>
  </si>
  <si>
    <t>Staff Nurse-A (HS)26.42</t>
  </si>
  <si>
    <t>Staff Nurse-A (HS)27.22</t>
  </si>
  <si>
    <t>Staff Nurse-A (HS)28.03</t>
  </si>
  <si>
    <t>Staff Nurse-A (HS)28.87</t>
  </si>
  <si>
    <t>Staff Nurse-A (HS)29.6</t>
  </si>
  <si>
    <t>Staff Nurse-A (HS)30.33</t>
  </si>
  <si>
    <t>Staff Nurse-A (HS)31.09</t>
  </si>
  <si>
    <t>Staff Nurse-A (HS)31.87</t>
  </si>
  <si>
    <t>Staff Nurse-A (HS)32.67</t>
  </si>
  <si>
    <t>Staff Nurse-A (HS)33.48</t>
  </si>
  <si>
    <t>Staff Nurse-A (HS)34.32</t>
  </si>
  <si>
    <t>Staff Nurse-A (HS)35.18</t>
  </si>
  <si>
    <t>Staff Nurse-A (HS)36.06</t>
  </si>
  <si>
    <t>Staff Nurse-A (HS)36.96</t>
  </si>
  <si>
    <t>Staff Nurse-A (HS)37.88</t>
  </si>
  <si>
    <t>Staff Nurse-A (HS)38.83</t>
  </si>
  <si>
    <t>Staff Nurse-A (HS)39.61</t>
  </si>
  <si>
    <t>Staff Nurse-A (HS)40.4</t>
  </si>
  <si>
    <t>Staff Nurse-A (HS)41.21</t>
  </si>
  <si>
    <t>Staff Nurse-A (HS)42.25</t>
  </si>
  <si>
    <t>Staff Nurse-A (HS)43.53</t>
  </si>
  <si>
    <t>Staff Nurse-A (HS)43.78</t>
  </si>
  <si>
    <t>Staff Nurse-B (HS)26.37</t>
  </si>
  <si>
    <t>Staff Nurse-B (HS)27.16</t>
  </si>
  <si>
    <t>Staff Nurse-B (HS)27.98</t>
  </si>
  <si>
    <t>Staff Nurse-B (HS)28.82</t>
  </si>
  <si>
    <t>Staff Nurse-B (HS)29.68</t>
  </si>
  <si>
    <t>Staff Nurse-B (HS)30.42</t>
  </si>
  <si>
    <t>Staff Nurse-B (HS)31.18</t>
  </si>
  <si>
    <t>Staff Nurse-B (HS)31.96</t>
  </si>
  <si>
    <t>Staff Nurse-B (HS)32.76</t>
  </si>
  <si>
    <t>Staff Nurse-B (HS)33.58</t>
  </si>
  <si>
    <t>Staff Nurse-B (HS)34.42</t>
  </si>
  <si>
    <t>Staff Nurse-B (HS)35.28</t>
  </si>
  <si>
    <t>Staff Nurse-B (HS)36.17</t>
  </si>
  <si>
    <t>Staff Nurse-B (HS)37.07</t>
  </si>
  <si>
    <t>Staff Nurse-B (HS)38</t>
  </si>
  <si>
    <t>Staff Nurse-B (HS)38.95</t>
  </si>
  <si>
    <t>Staff Nurse-B (HS)39.92</t>
  </si>
  <si>
    <t>Staff Nurse-B (HS)40.72</t>
  </si>
  <si>
    <t>Staff Nurse-B (HS)41.53</t>
  </si>
  <si>
    <t>Staff Nurse-B (HS)42.36</t>
  </si>
  <si>
    <t>Staff Nurse-B (HS)43.43</t>
  </si>
  <si>
    <t>Staff Nurse-B (HS)44.78</t>
  </si>
  <si>
    <t>Staff Nurse-B (HS)45</t>
  </si>
  <si>
    <t>Staff Nurse-G (HS)27.11</t>
  </si>
  <si>
    <t>Staff Nurse-G (HS)27.92</t>
  </si>
  <si>
    <t>Staff Nurse-G (HS)28.76</t>
  </si>
  <si>
    <t>Staff Nurse-G (HS)29.62</t>
  </si>
  <si>
    <t>Staff Nurse-G (HS)30.51</t>
  </si>
  <si>
    <t>Staff Nurse-G (HS)31.28</t>
  </si>
  <si>
    <t>Staff Nurse-G (HS)32.06</t>
  </si>
  <si>
    <t>Staff Nurse-G (HS)32.86</t>
  </si>
  <si>
    <t>Staff Nurse-G (HS)33.68</t>
  </si>
  <si>
    <t>Staff Nurse-G (HS)34.52</t>
  </si>
  <si>
    <t>Staff Nurse-G (HS)35.39</t>
  </si>
  <si>
    <t>Staff Nurse-G (HS)36.27</t>
  </si>
  <si>
    <t>Staff Nurse-G (HS)37.18</t>
  </si>
  <si>
    <t>Staff Nurse-G (HS)38.11</t>
  </si>
  <si>
    <t>Staff Nurse-G (HS)39.06</t>
  </si>
  <si>
    <t>Staff Nurse-G (HS)40.04</t>
  </si>
  <si>
    <t>Staff Nurse-G (HS)41.04</t>
  </si>
  <si>
    <t>Staff Nurse-G (HS)41.86</t>
  </si>
  <si>
    <t>Staff Nurse-G (HS)42.69</t>
  </si>
  <si>
    <t>Staff Nurse-G (HS)43.55</t>
  </si>
  <si>
    <t>Staff Nurse-G (HS)44.65</t>
  </si>
  <si>
    <t>Staff Nurse-G (HS)46.03</t>
  </si>
  <si>
    <t>Staff Nurse-G (HS)46.26</t>
  </si>
  <si>
    <t>New Hourly Entry Rate            Year 1</t>
  </si>
  <si>
    <t>OVERALL</t>
  </si>
  <si>
    <t>Total Increase % Over 3 Years</t>
  </si>
  <si>
    <t>Total $ Increase Over 3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</si>
</sst>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164" fontId="0" fillId="0" borderId="0" xfId="0" applyNumberFormat="1"/>
    <xf numFmtId="0" fontId="5" fillId="0" borderId="0" xfId="0" applyFont="1"/>
    <xf numFmtId="164" fontId="4" fillId="0" borderId="6" xfId="0" applyNumberFormat="1" applyFont="1" applyBorder="1" applyAlignment="1">
      <alignment horizontal="center" wrapText="1"/>
    </xf>
    <xf numFmtId="164" fontId="4" fillId="0" borderId="7" xfId="0" applyNumberFormat="1" applyFont="1" applyBorder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5" fillId="0" borderId="7" xfId="0" applyFont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/>
    </xf>
    <xf numFmtId="164" fontId="5" fillId="0" borderId="0" xfId="0" applyNumberFormat="1" applyFont="1"/>
    <xf numFmtId="10" fontId="5" fillId="0" borderId="0" xfId="0" applyNumberFormat="1" applyFont="1"/>
    <xf numFmtId="164" fontId="4" fillId="2" borderId="9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0" fontId="0" fillId="0" borderId="0" xfId="0" applyNumberFormat="1"/>
    <xf numFmtId="165" fontId="2" fillId="0" borderId="0" xfId="0" applyNumberFormat="1" applyFont="1" applyAlignment="1">
      <alignment horizontal="left"/>
    </xf>
    <xf numFmtId="10" fontId="0" fillId="0" borderId="0" xfId="0" applyNumberFormat="1" applyAlignment="1">
      <alignment horizontal="center"/>
    </xf>
    <xf numFmtId="0" fontId="0" fillId="3" borderId="0" xfId="0" applyFill="1"/>
    <xf numFmtId="0" fontId="0" fillId="5" borderId="0" xfId="0" applyFill="1"/>
    <xf numFmtId="0" fontId="0" fillId="4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0" borderId="4" xfId="0" applyBorder="1"/>
    <xf numFmtId="164" fontId="3" fillId="0" borderId="0" xfId="0" applyNumberFormat="1" applyFont="1" applyAlignment="1">
      <alignment horizontal="center" vertical="center" wrapText="1"/>
    </xf>
    <xf numFmtId="0" fontId="0" fillId="0" borderId="3" xfId="0" applyBorder="1"/>
    <xf numFmtId="164" fontId="6" fillId="0" borderId="3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164" fontId="4" fillId="2" borderId="16" xfId="0" applyNumberFormat="1" applyFont="1" applyFill="1" applyBorder="1" applyAlignment="1">
      <alignment horizontal="center" vertical="center"/>
    </xf>
    <xf numFmtId="164" fontId="5" fillId="0" borderId="17" xfId="0" applyNumberFormat="1" applyFont="1" applyBorder="1"/>
    <xf numFmtId="10" fontId="5" fillId="0" borderId="4" xfId="0" applyNumberFormat="1" applyFont="1" applyBorder="1"/>
    <xf numFmtId="0" fontId="0" fillId="0" borderId="5" xfId="0" applyBorder="1"/>
    <xf numFmtId="164" fontId="3" fillId="0" borderId="3" xfId="0" applyNumberFormat="1" applyFont="1" applyBorder="1" applyAlignment="1">
      <alignment vertical="center" wrapText="1"/>
    </xf>
    <xf numFmtId="164" fontId="5" fillId="0" borderId="5" xfId="0" applyNumberFormat="1" applyFont="1" applyBorder="1"/>
    <xf numFmtId="0" fontId="0" fillId="0" borderId="2" xfId="0" applyBorder="1"/>
    <xf numFmtId="10" fontId="4" fillId="0" borderId="14" xfId="0" applyNumberFormat="1" applyFont="1" applyBorder="1" applyAlignment="1">
      <alignment horizontal="center" wrapText="1"/>
    </xf>
    <xf numFmtId="164" fontId="4" fillId="0" borderId="15" xfId="0" applyNumberFormat="1" applyFont="1" applyBorder="1" applyAlignment="1">
      <alignment horizontal="center" wrapText="1"/>
    </xf>
    <xf numFmtId="10" fontId="0" fillId="0" borderId="11" xfId="0" applyNumberFormat="1" applyBorder="1"/>
    <xf numFmtId="10" fontId="0" fillId="0" borderId="10" xfId="0" applyNumberFormat="1" applyBorder="1"/>
    <xf numFmtId="164" fontId="0" fillId="0" borderId="10" xfId="0" applyNumberFormat="1" applyBorder="1"/>
    <xf numFmtId="10" fontId="0" fillId="0" borderId="12" xfId="0" applyNumberFormat="1" applyBorder="1"/>
    <xf numFmtId="164" fontId="0" fillId="0" borderId="13" xfId="0" applyNumberFormat="1" applyBorder="1"/>
    <xf numFmtId="2" fontId="5" fillId="0" borderId="0" xfId="0" applyNumberFormat="1" applyFont="1"/>
    <xf numFmtId="2" fontId="0" fillId="0" borderId="0" xfId="0" applyNumberFormat="1"/>
    <xf numFmtId="2" fontId="5" fillId="0" borderId="0" xfId="0" applyNumberFormat="1" applyFont="1" applyAlignment="1">
      <alignment horizontal="right"/>
    </xf>
    <xf numFmtId="0" fontId="2" fillId="0" borderId="4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9FBDB-8C53-4E0D-B669-4CD3787E5452}">
  <sheetPr>
    <tabColor theme="7"/>
  </sheetPr>
  <dimension ref="A1:V86"/>
  <sheetViews>
    <sheetView tabSelected="1" topLeftCell="A3" zoomScale="110" zoomScaleNormal="110" workbookViewId="0">
      <selection activeCell="V7" sqref="V7"/>
    </sheetView>
  </sheetViews>
  <sheetFormatPr defaultRowHeight="14.4" x14ac:dyDescent="0.3"/>
  <cols>
    <col min="2" max="2" width="10.44140625" customWidth="1"/>
    <col min="3" max="3" width="3.77734375" customWidth="1"/>
    <col min="5" max="5" width="8.44140625" bestFit="1" customWidth="1"/>
    <col min="6" max="6" width="8.5546875" bestFit="1" customWidth="1"/>
    <col min="7" max="7" width="9" bestFit="1" customWidth="1"/>
    <col min="8" max="8" width="2.88671875" customWidth="1"/>
    <col min="9" max="9" width="11.6640625" customWidth="1"/>
    <col min="10" max="10" width="10.6640625" customWidth="1"/>
    <col min="11" max="11" width="8.33203125" customWidth="1"/>
    <col min="12" max="12" width="9" bestFit="1" customWidth="1"/>
    <col min="13" max="13" width="2.44140625" customWidth="1"/>
    <col min="14" max="14" width="8.5546875" customWidth="1"/>
    <col min="16" max="16" width="8.5546875" bestFit="1" customWidth="1"/>
    <col min="17" max="17" width="7.5546875" bestFit="1" customWidth="1"/>
    <col min="18" max="18" width="2.5546875" customWidth="1"/>
    <col min="19" max="19" width="8.33203125" bestFit="1" customWidth="1"/>
    <col min="20" max="20" width="6.77734375" bestFit="1" customWidth="1"/>
    <col min="21" max="22" width="13.5546875" customWidth="1"/>
    <col min="23" max="23" width="7" customWidth="1"/>
    <col min="24" max="25" width="8" customWidth="1"/>
  </cols>
  <sheetData>
    <row r="1" spans="1:20" ht="18.600000000000001" customHeight="1" thickBot="1" x14ac:dyDescent="0.35">
      <c r="A1" s="54" t="s">
        <v>0</v>
      </c>
      <c r="B1" s="55"/>
      <c r="C1" s="55"/>
      <c r="D1" s="56"/>
      <c r="K1" s="1"/>
      <c r="L1" s="1"/>
      <c r="N1" s="2"/>
      <c r="P1" s="2"/>
      <c r="T1" s="2"/>
    </row>
    <row r="3" spans="1:20" ht="15" thickBot="1" x14ac:dyDescent="0.35">
      <c r="A3" s="53" t="s">
        <v>1</v>
      </c>
      <c r="B3" s="53"/>
      <c r="D3" s="53" t="s">
        <v>3</v>
      </c>
      <c r="E3" s="53"/>
      <c r="F3" s="53"/>
      <c r="G3" s="53"/>
      <c r="I3" s="53" t="s">
        <v>4</v>
      </c>
      <c r="J3" s="53"/>
      <c r="K3" s="53"/>
      <c r="L3" s="53"/>
      <c r="N3" s="53" t="s">
        <v>5</v>
      </c>
      <c r="O3" s="53"/>
      <c r="P3" s="53"/>
      <c r="Q3" s="53"/>
      <c r="S3" s="53" t="s">
        <v>228</v>
      </c>
      <c r="T3" s="53"/>
    </row>
    <row r="4" spans="1:20" ht="49.2" thickBot="1" x14ac:dyDescent="0.35">
      <c r="A4" s="35" t="s">
        <v>6</v>
      </c>
      <c r="B4" s="4" t="s">
        <v>7</v>
      </c>
      <c r="D4" s="35" t="s">
        <v>6</v>
      </c>
      <c r="E4" s="4" t="s">
        <v>227</v>
      </c>
      <c r="F4" s="5" t="s">
        <v>8</v>
      </c>
      <c r="G4" s="5" t="s">
        <v>9</v>
      </c>
      <c r="I4" s="35" t="s">
        <v>6</v>
      </c>
      <c r="J4" s="4" t="s">
        <v>10</v>
      </c>
      <c r="K4" s="5" t="s">
        <v>8</v>
      </c>
      <c r="L4" s="5" t="s">
        <v>9</v>
      </c>
      <c r="N4" s="35" t="s">
        <v>6</v>
      </c>
      <c r="O4" s="4" t="s">
        <v>11</v>
      </c>
      <c r="P4" s="5" t="s">
        <v>8</v>
      </c>
      <c r="Q4" s="5" t="s">
        <v>9</v>
      </c>
      <c r="R4" s="6"/>
      <c r="S4" s="43" t="s">
        <v>229</v>
      </c>
      <c r="T4" s="44" t="s">
        <v>230</v>
      </c>
    </row>
    <row r="5" spans="1:20" ht="15" thickBot="1" x14ac:dyDescent="0.35">
      <c r="A5" s="7" t="s">
        <v>12</v>
      </c>
      <c r="B5" s="8">
        <v>32.225899931020884</v>
      </c>
      <c r="D5" s="7" t="s">
        <v>12</v>
      </c>
      <c r="E5" s="8">
        <v>32.869999999999997</v>
      </c>
      <c r="F5" s="10" t="s">
        <v>13</v>
      </c>
      <c r="G5" s="37" t="s">
        <v>13</v>
      </c>
      <c r="I5" s="7" t="s">
        <v>12</v>
      </c>
      <c r="J5" s="8">
        <v>33.5274</v>
      </c>
      <c r="K5" s="10" t="s">
        <v>13</v>
      </c>
      <c r="L5" s="37" t="s">
        <v>13</v>
      </c>
      <c r="N5" s="7" t="s">
        <v>12</v>
      </c>
      <c r="O5" s="8">
        <v>34.197948000000004</v>
      </c>
      <c r="P5" s="10" t="s">
        <v>13</v>
      </c>
      <c r="Q5" s="37" t="s">
        <v>13</v>
      </c>
      <c r="R5" s="9"/>
      <c r="S5" s="45" t="s">
        <v>13</v>
      </c>
      <c r="T5" s="46" t="s">
        <v>13</v>
      </c>
    </row>
    <row r="6" spans="1:20" ht="15" thickBot="1" x14ac:dyDescent="0.35">
      <c r="A6" s="7">
        <v>1</v>
      </c>
      <c r="B6" s="11">
        <v>32.702843249999994</v>
      </c>
      <c r="D6" s="7">
        <v>1</v>
      </c>
      <c r="E6" s="11">
        <v>33.691749999999992</v>
      </c>
      <c r="F6" s="10">
        <f t="shared" ref="F6:F26" si="0">(E6-B5)/B5</f>
        <v>4.5486707031199787E-2</v>
      </c>
      <c r="G6" s="37">
        <f t="shared" ref="G6:G26" si="1">E6-B5</f>
        <v>1.4658500689791083</v>
      </c>
      <c r="I6" s="7">
        <v>1</v>
      </c>
      <c r="J6" s="11">
        <v>34.365584999999996</v>
      </c>
      <c r="K6" s="10">
        <f>(J6-E5)/E5</f>
        <v>4.5499999999999957E-2</v>
      </c>
      <c r="L6" s="37">
        <f>J6-E5</f>
        <v>1.4955849999999984</v>
      </c>
      <c r="N6" s="7">
        <v>1</v>
      </c>
      <c r="O6" s="11">
        <v>35.052896699999998</v>
      </c>
      <c r="P6" s="10">
        <f>(O6-J5)/J5</f>
        <v>4.5499999999999936E-2</v>
      </c>
      <c r="Q6" s="37">
        <f>O6-J5</f>
        <v>1.5254966999999979</v>
      </c>
      <c r="R6" s="9"/>
      <c r="S6" s="45" t="s">
        <v>13</v>
      </c>
      <c r="T6" s="46" t="s">
        <v>13</v>
      </c>
    </row>
    <row r="7" spans="1:20" ht="15" thickBot="1" x14ac:dyDescent="0.35">
      <c r="A7" s="7">
        <v>2</v>
      </c>
      <c r="B7" s="11">
        <v>33.186136499999996</v>
      </c>
      <c r="D7" s="7">
        <v>2</v>
      </c>
      <c r="E7" s="11">
        <v>34.365584999999996</v>
      </c>
      <c r="F7" s="10">
        <f t="shared" si="0"/>
        <v>5.0843950701442528E-2</v>
      </c>
      <c r="G7" s="37">
        <f t="shared" si="1"/>
        <v>1.6627417500000021</v>
      </c>
      <c r="I7" s="7">
        <v>2</v>
      </c>
      <c r="J7" s="11">
        <v>35.052896699999998</v>
      </c>
      <c r="K7" s="10">
        <f t="shared" ref="K7:K26" si="2">(J7-E6)/E6</f>
        <v>4.0400000000000193E-2</v>
      </c>
      <c r="L7" s="37">
        <f t="shared" ref="L7:L26" si="3">J7-E6</f>
        <v>1.3611467000000061</v>
      </c>
      <c r="N7" s="7">
        <v>2</v>
      </c>
      <c r="O7" s="11">
        <v>35.929219117499997</v>
      </c>
      <c r="P7" s="10">
        <f t="shared" ref="P7:P26" si="4">(O7-J6)/J6</f>
        <v>4.550000000000004E-2</v>
      </c>
      <c r="Q7" s="37">
        <f t="shared" ref="Q7:Q26" si="5">O7-J6</f>
        <v>1.5636341175000013</v>
      </c>
      <c r="R7" s="9"/>
      <c r="S7" s="45" t="s">
        <v>13</v>
      </c>
      <c r="T7" s="46" t="s">
        <v>13</v>
      </c>
    </row>
    <row r="8" spans="1:20" ht="15" thickBot="1" x14ac:dyDescent="0.35">
      <c r="A8" s="7">
        <v>3</v>
      </c>
      <c r="B8" s="11">
        <v>33.847087500000001</v>
      </c>
      <c r="D8" s="7">
        <v>3</v>
      </c>
      <c r="E8" s="11">
        <v>35.052896699999998</v>
      </c>
      <c r="F8" s="10">
        <f t="shared" si="0"/>
        <v>5.6251205981750901E-2</v>
      </c>
      <c r="G8" s="37">
        <f t="shared" si="1"/>
        <v>1.8667602000000016</v>
      </c>
      <c r="I8" s="7">
        <v>3</v>
      </c>
      <c r="J8" s="11">
        <v>35.753954633999996</v>
      </c>
      <c r="K8" s="10">
        <f t="shared" si="2"/>
        <v>4.0400000000000005E-2</v>
      </c>
      <c r="L8" s="37">
        <f t="shared" si="3"/>
        <v>1.388369634</v>
      </c>
      <c r="N8" s="7">
        <v>3</v>
      </c>
      <c r="O8" s="11">
        <v>36.827449595437493</v>
      </c>
      <c r="P8" s="10">
        <f t="shared" si="4"/>
        <v>5.0624999999999851E-2</v>
      </c>
      <c r="Q8" s="37">
        <f t="shared" si="5"/>
        <v>1.7745528954374947</v>
      </c>
      <c r="R8" s="9"/>
      <c r="S8" s="45">
        <f t="shared" ref="S8:S26" si="6">(O8-B5)/B5</f>
        <v>0.14279041622627037</v>
      </c>
      <c r="T8" s="47">
        <f t="shared" ref="T8:T26" si="7">O8-B5</f>
        <v>4.6015496644166092</v>
      </c>
    </row>
    <row r="9" spans="1:20" ht="15" thickBot="1" x14ac:dyDescent="0.35">
      <c r="A9" s="7">
        <v>4</v>
      </c>
      <c r="B9" s="11">
        <v>34.529359499999998</v>
      </c>
      <c r="D9" s="7">
        <v>4</v>
      </c>
      <c r="E9" s="11">
        <v>35.753954633999996</v>
      </c>
      <c r="F9" s="10">
        <f t="shared" si="0"/>
        <v>5.6337702143500389E-2</v>
      </c>
      <c r="G9" s="37">
        <f t="shared" si="1"/>
        <v>1.9068671339999952</v>
      </c>
      <c r="I9" s="7">
        <v>4</v>
      </c>
      <c r="J9" s="11">
        <v>36.469033726679996</v>
      </c>
      <c r="K9" s="10">
        <f t="shared" si="2"/>
        <v>4.0399999999999936E-2</v>
      </c>
      <c r="L9" s="37">
        <f t="shared" si="3"/>
        <v>1.4161370266799977</v>
      </c>
      <c r="N9" s="7">
        <v>4</v>
      </c>
      <c r="O9" s="11">
        <v>37.748135835323424</v>
      </c>
      <c r="P9" s="10">
        <f t="shared" si="4"/>
        <v>5.5775122549019361E-2</v>
      </c>
      <c r="Q9" s="37">
        <f t="shared" si="5"/>
        <v>1.9941812013234284</v>
      </c>
      <c r="R9" s="9"/>
      <c r="S9" s="45">
        <f t="shared" si="6"/>
        <v>0.15427687882531227</v>
      </c>
      <c r="T9" s="47">
        <f t="shared" si="7"/>
        <v>5.0452925853234305</v>
      </c>
    </row>
    <row r="10" spans="1:20" ht="15" thickBot="1" x14ac:dyDescent="0.35">
      <c r="A10" s="7">
        <v>5</v>
      </c>
      <c r="B10" s="11">
        <v>35.211631500000003</v>
      </c>
      <c r="D10" s="7">
        <v>5</v>
      </c>
      <c r="E10" s="11">
        <v>36.469033726679996</v>
      </c>
      <c r="F10" s="10">
        <f t="shared" si="0"/>
        <v>5.6174636737180067E-2</v>
      </c>
      <c r="G10" s="37">
        <f t="shared" si="1"/>
        <v>1.9396742266799976</v>
      </c>
      <c r="I10" s="7">
        <v>5</v>
      </c>
      <c r="J10" s="11">
        <v>37.198414401213597</v>
      </c>
      <c r="K10" s="10">
        <f t="shared" si="2"/>
        <v>4.040000000000004E-2</v>
      </c>
      <c r="L10" s="37">
        <f t="shared" si="3"/>
        <v>1.4444597672136013</v>
      </c>
      <c r="N10" s="7">
        <v>5</v>
      </c>
      <c r="O10" s="11">
        <v>38.691839231206508</v>
      </c>
      <c r="P10" s="10">
        <f t="shared" si="4"/>
        <v>6.0950490796808622E-2</v>
      </c>
      <c r="Q10" s="37">
        <f t="shared" si="5"/>
        <v>2.2228055045265123</v>
      </c>
      <c r="R10" s="9"/>
      <c r="S10" s="45">
        <f t="shared" si="6"/>
        <v>0.16590369690085835</v>
      </c>
      <c r="T10" s="47">
        <f t="shared" si="7"/>
        <v>5.5057027312065117</v>
      </c>
    </row>
    <row r="11" spans="1:20" ht="15" thickBot="1" x14ac:dyDescent="0.35">
      <c r="A11" s="7">
        <v>6</v>
      </c>
      <c r="B11" s="11">
        <v>35.925885000000001</v>
      </c>
      <c r="D11" s="7">
        <v>6</v>
      </c>
      <c r="E11" s="11">
        <v>37.198414401213597</v>
      </c>
      <c r="F11" s="10">
        <f t="shared" si="0"/>
        <v>5.6424051274465772E-2</v>
      </c>
      <c r="G11" s="37">
        <f t="shared" si="1"/>
        <v>1.9867829012135942</v>
      </c>
      <c r="I11" s="7">
        <v>6</v>
      </c>
      <c r="J11" s="11">
        <v>37.942382689237867</v>
      </c>
      <c r="K11" s="10">
        <f t="shared" si="2"/>
        <v>4.0399999999999985E-2</v>
      </c>
      <c r="L11" s="37">
        <f t="shared" si="3"/>
        <v>1.4733489625578713</v>
      </c>
      <c r="N11" s="7">
        <v>6</v>
      </c>
      <c r="O11" s="11">
        <v>39.465676015830638</v>
      </c>
      <c r="P11" s="10">
        <f t="shared" si="4"/>
        <v>6.095049079680858E-2</v>
      </c>
      <c r="Q11" s="37">
        <f t="shared" si="5"/>
        <v>2.2672616146170412</v>
      </c>
      <c r="R11" s="9"/>
      <c r="S11" s="45">
        <f t="shared" si="6"/>
        <v>0.16599917247918711</v>
      </c>
      <c r="T11" s="47">
        <f t="shared" si="7"/>
        <v>5.6185885158306377</v>
      </c>
    </row>
    <row r="12" spans="1:20" ht="15" thickBot="1" x14ac:dyDescent="0.35">
      <c r="A12" s="7">
        <v>7</v>
      </c>
      <c r="B12" s="11">
        <v>36.640138499999999</v>
      </c>
      <c r="D12" s="7">
        <v>7</v>
      </c>
      <c r="E12" s="11">
        <v>37.756390617231794</v>
      </c>
      <c r="F12" s="10">
        <f t="shared" si="0"/>
        <v>5.0952276255179049E-2</v>
      </c>
      <c r="G12" s="37">
        <f t="shared" si="1"/>
        <v>1.8305056172317933</v>
      </c>
      <c r="I12" s="7">
        <v>7</v>
      </c>
      <c r="J12" s="11">
        <v>38.701230343022623</v>
      </c>
      <c r="K12" s="10">
        <f t="shared" si="2"/>
        <v>4.0399999999999894E-2</v>
      </c>
      <c r="L12" s="37">
        <f t="shared" si="3"/>
        <v>1.5028159418090254</v>
      </c>
      <c r="N12" s="7">
        <v>7</v>
      </c>
      <c r="O12" s="11">
        <v>40.254989536147249</v>
      </c>
      <c r="P12" s="10">
        <f t="shared" si="4"/>
        <v>6.0950490796808594E-2</v>
      </c>
      <c r="Q12" s="37">
        <f t="shared" si="5"/>
        <v>2.3126068469093823</v>
      </c>
      <c r="R12" s="9"/>
      <c r="S12" s="45">
        <f t="shared" si="6"/>
        <v>0.16581917878167568</v>
      </c>
      <c r="T12" s="47">
        <f t="shared" si="7"/>
        <v>5.7256300361472512</v>
      </c>
    </row>
    <row r="13" spans="1:20" ht="15" thickBot="1" x14ac:dyDescent="0.35">
      <c r="A13" s="7">
        <v>8</v>
      </c>
      <c r="B13" s="11">
        <v>37.194484500000002</v>
      </c>
      <c r="D13" s="7">
        <v>8</v>
      </c>
      <c r="E13" s="11">
        <v>38.32273647649027</v>
      </c>
      <c r="F13" s="10">
        <f t="shared" si="0"/>
        <v>4.5922260269029042E-2</v>
      </c>
      <c r="G13" s="37">
        <f t="shared" si="1"/>
        <v>1.6825979764902712</v>
      </c>
      <c r="I13" s="7">
        <v>8</v>
      </c>
      <c r="J13" s="11">
        <v>39.475254949883073</v>
      </c>
      <c r="K13" s="10">
        <f t="shared" si="2"/>
        <v>4.5525123152709394E-2</v>
      </c>
      <c r="L13" s="37">
        <f t="shared" si="3"/>
        <v>1.7188643326512789</v>
      </c>
      <c r="N13" s="7">
        <v>8</v>
      </c>
      <c r="O13" s="11">
        <v>41.060089326870198</v>
      </c>
      <c r="P13" s="10">
        <f t="shared" si="4"/>
        <v>6.095049079680874E-2</v>
      </c>
      <c r="Q13" s="37">
        <f t="shared" si="5"/>
        <v>2.3588589838475755</v>
      </c>
      <c r="R13" s="9"/>
      <c r="S13" s="45">
        <f t="shared" si="6"/>
        <v>0.16609448576304098</v>
      </c>
      <c r="T13" s="47">
        <f t="shared" si="7"/>
        <v>5.8484578268701952</v>
      </c>
    </row>
    <row r="14" spans="1:20" ht="15" thickBot="1" x14ac:dyDescent="0.35">
      <c r="A14" s="7">
        <v>9</v>
      </c>
      <c r="B14" s="11">
        <v>37.748830499999997</v>
      </c>
      <c r="D14" s="7">
        <v>9</v>
      </c>
      <c r="E14" s="11">
        <v>38.897577523637622</v>
      </c>
      <c r="F14" s="10">
        <f t="shared" si="0"/>
        <v>4.5788859464838683E-2</v>
      </c>
      <c r="G14" s="37">
        <f t="shared" si="1"/>
        <v>1.7030930236376207</v>
      </c>
      <c r="I14" s="7">
        <v>9</v>
      </c>
      <c r="J14" s="11">
        <v>40.264760048880738</v>
      </c>
      <c r="K14" s="10">
        <f t="shared" si="2"/>
        <v>5.0675493217501193E-2</v>
      </c>
      <c r="L14" s="37">
        <f t="shared" si="3"/>
        <v>1.9420235723904682</v>
      </c>
      <c r="N14" s="7">
        <v>9</v>
      </c>
      <c r="O14" s="11">
        <v>41.881291113407606</v>
      </c>
      <c r="P14" s="10">
        <f t="shared" si="4"/>
        <v>6.0950490796808893E-2</v>
      </c>
      <c r="Q14" s="37">
        <f t="shared" si="5"/>
        <v>2.4060361635245329</v>
      </c>
      <c r="R14" s="9"/>
      <c r="S14" s="45">
        <f t="shared" si="6"/>
        <v>0.16576922498659685</v>
      </c>
      <c r="T14" s="47">
        <f t="shared" si="7"/>
        <v>5.9554061134076051</v>
      </c>
    </row>
    <row r="15" spans="1:20" ht="15" thickBot="1" x14ac:dyDescent="0.35">
      <c r="A15" s="7">
        <v>10</v>
      </c>
      <c r="B15" s="11">
        <v>38.313836999999999</v>
      </c>
      <c r="D15" s="7">
        <v>10</v>
      </c>
      <c r="E15" s="11">
        <v>39.481041186492185</v>
      </c>
      <c r="F15" s="10">
        <f t="shared" si="0"/>
        <v>4.5887797411159212E-2</v>
      </c>
      <c r="G15" s="37">
        <f t="shared" si="1"/>
        <v>1.7322106864921878</v>
      </c>
      <c r="I15" s="7">
        <v>10</v>
      </c>
      <c r="J15" s="11">
        <v>41.070055249858356</v>
      </c>
      <c r="K15" s="10">
        <f t="shared" si="2"/>
        <v>5.5851234563400347E-2</v>
      </c>
      <c r="L15" s="37">
        <f t="shared" si="3"/>
        <v>2.172477726220734</v>
      </c>
      <c r="N15" s="7">
        <v>10</v>
      </c>
      <c r="O15" s="11">
        <v>42.718916935675757</v>
      </c>
      <c r="P15" s="10">
        <f t="shared" si="4"/>
        <v>6.0950490796808775E-2</v>
      </c>
      <c r="Q15" s="37">
        <f t="shared" si="5"/>
        <v>2.454156886795019</v>
      </c>
      <c r="R15" s="9"/>
      <c r="S15" s="45">
        <f t="shared" si="6"/>
        <v>0.16590489786701429</v>
      </c>
      <c r="T15" s="47">
        <f t="shared" si="7"/>
        <v>6.0787784356757584</v>
      </c>
    </row>
    <row r="16" spans="1:20" ht="15" thickBot="1" x14ac:dyDescent="0.35">
      <c r="A16" s="7">
        <v>11</v>
      </c>
      <c r="B16" s="11">
        <v>38.889503999999995</v>
      </c>
      <c r="D16" s="7">
        <v>11</v>
      </c>
      <c r="E16" s="11">
        <v>40.073256804289564</v>
      </c>
      <c r="F16" s="10">
        <f t="shared" si="0"/>
        <v>4.5921263492600964E-2</v>
      </c>
      <c r="G16" s="37">
        <f t="shared" si="1"/>
        <v>1.7594198042895641</v>
      </c>
      <c r="I16" s="7">
        <v>11</v>
      </c>
      <c r="J16" s="11">
        <v>41.891456354855521</v>
      </c>
      <c r="K16" s="10">
        <f t="shared" si="2"/>
        <v>6.1052472172087036E-2</v>
      </c>
      <c r="L16" s="37">
        <f t="shared" si="3"/>
        <v>2.4104151683633361</v>
      </c>
      <c r="N16" s="7">
        <v>11</v>
      </c>
      <c r="O16" s="11">
        <v>43.359700689710891</v>
      </c>
      <c r="P16" s="10">
        <f t="shared" si="4"/>
        <v>5.5749753096824277E-2</v>
      </c>
      <c r="Q16" s="37">
        <f t="shared" si="5"/>
        <v>2.289645439852535</v>
      </c>
      <c r="R16" s="9"/>
      <c r="S16" s="45">
        <f t="shared" si="6"/>
        <v>0.16575619403223318</v>
      </c>
      <c r="T16" s="47">
        <f t="shared" si="7"/>
        <v>6.1652161897108897</v>
      </c>
    </row>
    <row r="17" spans="1:22" ht="15" thickBot="1" x14ac:dyDescent="0.35">
      <c r="A17" s="7">
        <v>12</v>
      </c>
      <c r="B17" s="11">
        <v>39.475831499999998</v>
      </c>
      <c r="D17" s="7">
        <v>12</v>
      </c>
      <c r="E17" s="11">
        <v>40.674355656353903</v>
      </c>
      <c r="F17" s="10">
        <f t="shared" si="0"/>
        <v>4.5895459514060863E-2</v>
      </c>
      <c r="G17" s="37">
        <f t="shared" si="1"/>
        <v>1.7848516563539079</v>
      </c>
      <c r="I17" s="7">
        <v>12</v>
      </c>
      <c r="J17" s="11">
        <v>42.519828200178353</v>
      </c>
      <c r="K17" s="10">
        <f t="shared" si="2"/>
        <v>6.1052472172087105E-2</v>
      </c>
      <c r="L17" s="37">
        <f t="shared" si="3"/>
        <v>2.4465713958887889</v>
      </c>
      <c r="N17" s="7">
        <v>12</v>
      </c>
      <c r="O17" s="11">
        <v>44.010096200056552</v>
      </c>
      <c r="P17" s="10">
        <f t="shared" si="4"/>
        <v>5.0574509209094738E-2</v>
      </c>
      <c r="Q17" s="37">
        <f t="shared" si="5"/>
        <v>2.1186398452010309</v>
      </c>
      <c r="R17" s="9"/>
      <c r="S17" s="45">
        <f t="shared" si="6"/>
        <v>0.16586648161342524</v>
      </c>
      <c r="T17" s="47">
        <f t="shared" si="7"/>
        <v>6.2612657000565548</v>
      </c>
    </row>
    <row r="18" spans="1:22" ht="15" thickBot="1" x14ac:dyDescent="0.35">
      <c r="A18" s="7">
        <v>13</v>
      </c>
      <c r="B18" s="11">
        <v>39.966214500000007</v>
      </c>
      <c r="D18" s="7">
        <v>13</v>
      </c>
      <c r="E18" s="11">
        <v>41.284470991199207</v>
      </c>
      <c r="F18" s="10">
        <f t="shared" si="0"/>
        <v>4.5816374791224065E-2</v>
      </c>
      <c r="G18" s="37">
        <f t="shared" si="1"/>
        <v>1.8086394911992087</v>
      </c>
      <c r="I18" s="7">
        <v>13</v>
      </c>
      <c r="J18" s="11">
        <v>43.157625623181026</v>
      </c>
      <c r="K18" s="10">
        <f t="shared" si="2"/>
        <v>6.1052472172087174E-2</v>
      </c>
      <c r="L18" s="37">
        <f t="shared" si="3"/>
        <v>2.4832699668271232</v>
      </c>
      <c r="N18" s="7">
        <v>13</v>
      </c>
      <c r="O18" s="11">
        <v>44.49420725825717</v>
      </c>
      <c r="P18" s="10">
        <f t="shared" si="4"/>
        <v>4.6434314098911043E-2</v>
      </c>
      <c r="Q18" s="37">
        <f t="shared" si="5"/>
        <v>1.9743790580788172</v>
      </c>
      <c r="R18" s="9"/>
      <c r="S18" s="45">
        <f t="shared" si="6"/>
        <v>0.16130909201960561</v>
      </c>
      <c r="T18" s="47">
        <f t="shared" si="7"/>
        <v>6.1803702582571702</v>
      </c>
    </row>
    <row r="19" spans="1:22" ht="15" thickBot="1" x14ac:dyDescent="0.35">
      <c r="A19" s="7">
        <v>14</v>
      </c>
      <c r="B19" s="11">
        <v>40.467258000000001</v>
      </c>
      <c r="D19" s="7">
        <v>14</v>
      </c>
      <c r="E19" s="11">
        <v>41.903738056067191</v>
      </c>
      <c r="F19" s="10">
        <f t="shared" si="0"/>
        <v>4.8479036113544947E-2</v>
      </c>
      <c r="G19" s="37">
        <f t="shared" si="1"/>
        <v>1.937523556067184</v>
      </c>
      <c r="I19" s="7">
        <v>14</v>
      </c>
      <c r="J19" s="11">
        <v>43.804990007528737</v>
      </c>
      <c r="K19" s="10">
        <f t="shared" si="2"/>
        <v>6.1052472172087174E-2</v>
      </c>
      <c r="L19" s="37">
        <f t="shared" si="3"/>
        <v>2.5205190163295299</v>
      </c>
      <c r="N19" s="7">
        <v>14</v>
      </c>
      <c r="O19" s="11">
        <v>44.93914933083974</v>
      </c>
      <c r="P19" s="10">
        <f t="shared" si="4"/>
        <v>4.127946526098538E-2</v>
      </c>
      <c r="Q19" s="37">
        <f t="shared" si="5"/>
        <v>1.7815237076587138</v>
      </c>
      <c r="R19" s="9"/>
      <c r="S19" s="45">
        <f t="shared" si="6"/>
        <v>0.15555984799496916</v>
      </c>
      <c r="T19" s="47">
        <f t="shared" si="7"/>
        <v>6.0496453308397449</v>
      </c>
    </row>
    <row r="20" spans="1:22" ht="15" thickBot="1" x14ac:dyDescent="0.35">
      <c r="A20" s="7">
        <v>15</v>
      </c>
      <c r="B20" s="11">
        <v>40.968301500000003</v>
      </c>
      <c r="D20" s="7">
        <v>15</v>
      </c>
      <c r="E20" s="11">
        <v>42.532294126908191</v>
      </c>
      <c r="F20" s="10">
        <f t="shared" si="0"/>
        <v>5.1029801102614604E-2</v>
      </c>
      <c r="G20" s="37">
        <f t="shared" si="1"/>
        <v>2.0650361269081898</v>
      </c>
      <c r="I20" s="7">
        <v>15</v>
      </c>
      <c r="J20" s="11">
        <v>44.462064857641664</v>
      </c>
      <c r="K20" s="10">
        <f t="shared" si="2"/>
        <v>6.1052472172087202E-2</v>
      </c>
      <c r="L20" s="37">
        <f t="shared" si="3"/>
        <v>2.5583268015744736</v>
      </c>
      <c r="N20" s="7">
        <v>15</v>
      </c>
      <c r="O20" s="11">
        <v>45.388540824148137</v>
      </c>
      <c r="P20" s="10">
        <f t="shared" si="4"/>
        <v>3.6150009767089007E-2</v>
      </c>
      <c r="Q20" s="37">
        <f t="shared" si="5"/>
        <v>1.5835508166194003</v>
      </c>
      <c r="R20" s="9"/>
      <c r="S20" s="45">
        <f t="shared" si="6"/>
        <v>0.149780488452742</v>
      </c>
      <c r="T20" s="47">
        <f t="shared" si="7"/>
        <v>5.912709324148139</v>
      </c>
    </row>
    <row r="21" spans="1:22" ht="15" thickBot="1" x14ac:dyDescent="0.35">
      <c r="A21" s="7">
        <v>16</v>
      </c>
      <c r="B21" s="11">
        <v>41.131887938550001</v>
      </c>
      <c r="D21" s="7">
        <v>16</v>
      </c>
      <c r="E21" s="11">
        <v>43.170278538811807</v>
      </c>
      <c r="F21" s="10">
        <f t="shared" si="0"/>
        <v>5.3748311699273271E-2</v>
      </c>
      <c r="G21" s="37">
        <f t="shared" si="1"/>
        <v>2.2019770388118047</v>
      </c>
      <c r="I21" s="7">
        <v>16</v>
      </c>
      <c r="J21" s="11">
        <v>44.951147571075715</v>
      </c>
      <c r="K21" s="10">
        <f t="shared" si="2"/>
        <v>5.6870984597024811E-2</v>
      </c>
      <c r="L21" s="37">
        <f t="shared" si="3"/>
        <v>2.4188534441675245</v>
      </c>
      <c r="N21" s="7">
        <v>16</v>
      </c>
      <c r="O21" s="11">
        <v>45.84242623238962</v>
      </c>
      <c r="P21" s="10">
        <f t="shared" si="4"/>
        <v>3.1045822526857166E-2</v>
      </c>
      <c r="Q21" s="37">
        <f t="shared" si="5"/>
        <v>1.3803613747479559</v>
      </c>
      <c r="R21" s="9"/>
      <c r="S21" s="45">
        <f t="shared" si="6"/>
        <v>0.14702947992208801</v>
      </c>
      <c r="T21" s="47">
        <f t="shared" si="7"/>
        <v>5.8762117323896135</v>
      </c>
    </row>
    <row r="22" spans="1:22" ht="15" thickBot="1" x14ac:dyDescent="0.35">
      <c r="A22" s="7">
        <v>17</v>
      </c>
      <c r="B22" s="11">
        <v>42.159862896749999</v>
      </c>
      <c r="D22" s="7">
        <v>17</v>
      </c>
      <c r="E22" s="11">
        <v>43.817832716893982</v>
      </c>
      <c r="F22" s="10">
        <f t="shared" si="0"/>
        <v>6.530079004291546E-2</v>
      </c>
      <c r="G22" s="37">
        <f t="shared" si="1"/>
        <v>2.6859447783439805</v>
      </c>
      <c r="I22" s="7">
        <v>17</v>
      </c>
      <c r="J22" s="11">
        <v>45.400659046786473</v>
      </c>
      <c r="K22" s="10">
        <f t="shared" si="2"/>
        <v>5.166472358915785E-2</v>
      </c>
      <c r="L22" s="37">
        <f t="shared" si="3"/>
        <v>2.2303805079746652</v>
      </c>
      <c r="N22" s="7">
        <v>17</v>
      </c>
      <c r="O22" s="11">
        <v>46.300850494713515</v>
      </c>
      <c r="P22" s="10">
        <f t="shared" si="4"/>
        <v>3.0025994809224407E-2</v>
      </c>
      <c r="Q22" s="37">
        <f t="shared" si="5"/>
        <v>1.3497029236377998</v>
      </c>
      <c r="R22" s="9"/>
      <c r="S22" s="45">
        <f t="shared" si="6"/>
        <v>0.14415586286358997</v>
      </c>
      <c r="T22" s="47">
        <f t="shared" si="7"/>
        <v>5.833592494713514</v>
      </c>
    </row>
    <row r="23" spans="1:22" ht="15" thickBot="1" x14ac:dyDescent="0.35">
      <c r="A23" s="7">
        <v>18</v>
      </c>
      <c r="B23" s="11">
        <v>43.213731143399997</v>
      </c>
      <c r="D23" s="7">
        <v>18</v>
      </c>
      <c r="E23" s="11">
        <v>44.475100207647387</v>
      </c>
      <c r="F23" s="10">
        <f t="shared" si="0"/>
        <v>5.4915674573407201E-2</v>
      </c>
      <c r="G23" s="37">
        <f t="shared" si="1"/>
        <v>2.3152373108973876</v>
      </c>
      <c r="I23" s="7">
        <v>18</v>
      </c>
      <c r="J23" s="11">
        <v>45.854665637254335</v>
      </c>
      <c r="K23" s="10">
        <f t="shared" si="2"/>
        <v>4.6484109187240837E-2</v>
      </c>
      <c r="L23" s="37">
        <f t="shared" si="3"/>
        <v>2.0368329203603537</v>
      </c>
      <c r="N23" s="7">
        <v>18</v>
      </c>
      <c r="O23" s="11">
        <v>46.763858999660648</v>
      </c>
      <c r="P23" s="10">
        <f t="shared" si="4"/>
        <v>3.0025994809224365E-2</v>
      </c>
      <c r="Q23" s="37">
        <f t="shared" si="5"/>
        <v>1.3631999528741758</v>
      </c>
      <c r="R23" s="9"/>
      <c r="S23" s="45">
        <f t="shared" si="6"/>
        <v>0.14146443195016628</v>
      </c>
      <c r="T23" s="47">
        <f t="shared" si="7"/>
        <v>5.7955574996606458</v>
      </c>
    </row>
    <row r="24" spans="1:22" ht="15" thickBot="1" x14ac:dyDescent="0.35">
      <c r="A24" s="7">
        <v>19</v>
      </c>
      <c r="B24" s="11">
        <v>44.294633352000005</v>
      </c>
      <c r="D24" s="7">
        <v>19</v>
      </c>
      <c r="E24" s="11">
        <v>45.142226710762095</v>
      </c>
      <c r="F24" s="10">
        <f t="shared" si="0"/>
        <v>4.4626916406792061E-2</v>
      </c>
      <c r="G24" s="37">
        <f t="shared" si="1"/>
        <v>1.9284955673620985</v>
      </c>
      <c r="I24" s="7">
        <v>19</v>
      </c>
      <c r="J24" s="11">
        <v>46.313212293626876</v>
      </c>
      <c r="K24" s="10">
        <f t="shared" si="2"/>
        <v>4.1329015053313586E-2</v>
      </c>
      <c r="L24" s="37">
        <f t="shared" si="3"/>
        <v>1.8381120859794891</v>
      </c>
      <c r="N24" s="7">
        <v>19</v>
      </c>
      <c r="O24" s="11">
        <v>47.231497589657252</v>
      </c>
      <c r="P24" s="10">
        <f t="shared" si="4"/>
        <v>3.0025994809224348E-2</v>
      </c>
      <c r="Q24" s="37">
        <f t="shared" si="5"/>
        <v>1.3768319524029167</v>
      </c>
      <c r="S24" s="45">
        <f t="shared" si="6"/>
        <v>0.14829393827533308</v>
      </c>
      <c r="T24" s="47">
        <f t="shared" si="7"/>
        <v>6.0996096511072508</v>
      </c>
    </row>
    <row r="25" spans="1:22" ht="15" thickBot="1" x14ac:dyDescent="0.35">
      <c r="A25" s="7">
        <v>20</v>
      </c>
      <c r="B25" s="11">
        <v>45.180594459449999</v>
      </c>
      <c r="D25" s="7">
        <v>20</v>
      </c>
      <c r="E25" s="11">
        <v>45.864502338134287</v>
      </c>
      <c r="F25" s="10">
        <f t="shared" si="0"/>
        <v>3.5441516665435907E-2</v>
      </c>
      <c r="G25" s="37">
        <f t="shared" si="1"/>
        <v>1.5698689861342814</v>
      </c>
      <c r="I25" s="7">
        <v>20</v>
      </c>
      <c r="J25" s="11">
        <v>46.776344416563148</v>
      </c>
      <c r="K25" s="10">
        <f t="shared" si="2"/>
        <v>3.6199315471770306E-2</v>
      </c>
      <c r="L25" s="37">
        <f t="shared" si="3"/>
        <v>1.634117705801053</v>
      </c>
      <c r="N25" s="7">
        <v>20</v>
      </c>
      <c r="O25" s="11">
        <v>47.703812565553825</v>
      </c>
      <c r="P25" s="10">
        <f t="shared" si="4"/>
        <v>3.0025994809224427E-2</v>
      </c>
      <c r="Q25" s="37">
        <f t="shared" si="5"/>
        <v>1.3906002719269495</v>
      </c>
      <c r="S25" s="45">
        <f t="shared" si="6"/>
        <v>0.1314982850485312</v>
      </c>
      <c r="T25" s="47">
        <f t="shared" si="7"/>
        <v>5.5439496688038261</v>
      </c>
    </row>
    <row r="26" spans="1:22" ht="15" thickBot="1" x14ac:dyDescent="0.35">
      <c r="A26" s="7" t="s">
        <v>14</v>
      </c>
      <c r="B26" s="11">
        <v>46.084007871449998</v>
      </c>
      <c r="D26" s="7" t="s">
        <v>14</v>
      </c>
      <c r="E26" s="11">
        <v>46.781792384896974</v>
      </c>
      <c r="F26" s="10">
        <f t="shared" si="0"/>
        <v>3.5439948159249321E-2</v>
      </c>
      <c r="G26" s="37">
        <f t="shared" si="1"/>
        <v>1.601197925446975</v>
      </c>
      <c r="I26" s="7" t="s">
        <v>14</v>
      </c>
      <c r="J26" s="11">
        <v>47.244107860728782</v>
      </c>
      <c r="K26" s="10">
        <f t="shared" si="2"/>
        <v>3.008002817567727E-2</v>
      </c>
      <c r="L26" s="37">
        <f t="shared" si="3"/>
        <v>1.3796055225944954</v>
      </c>
      <c r="N26" s="7" t="s">
        <v>14</v>
      </c>
      <c r="O26" s="11">
        <v>48.180850691209365</v>
      </c>
      <c r="P26" s="10">
        <f t="shared" si="4"/>
        <v>3.0025994809224372E-2</v>
      </c>
      <c r="Q26" s="37">
        <f t="shared" si="5"/>
        <v>1.4045062746462165</v>
      </c>
      <c r="R26" s="9"/>
      <c r="S26" s="45">
        <f t="shared" si="6"/>
        <v>0.11494308444060361</v>
      </c>
      <c r="T26" s="47">
        <f t="shared" si="7"/>
        <v>4.9671195478093679</v>
      </c>
    </row>
    <row r="27" spans="1:22" ht="15" thickBot="1" x14ac:dyDescent="0.35">
      <c r="A27" s="7" t="s">
        <v>15</v>
      </c>
      <c r="B27" s="36">
        <v>49.7</v>
      </c>
      <c r="D27" s="7" t="s">
        <v>2</v>
      </c>
      <c r="E27" s="36">
        <f>(B27+J27)/2</f>
        <v>50</v>
      </c>
      <c r="F27" s="38"/>
      <c r="G27" s="39"/>
      <c r="I27" s="7" t="s">
        <v>2</v>
      </c>
      <c r="J27" s="36">
        <v>50.3</v>
      </c>
      <c r="K27" s="31"/>
      <c r="L27" s="39"/>
      <c r="N27" s="7" t="s">
        <v>2</v>
      </c>
      <c r="O27" s="36">
        <v>51.3</v>
      </c>
      <c r="P27" s="31"/>
      <c r="Q27" s="39"/>
      <c r="R27" s="9"/>
      <c r="S27" s="48"/>
      <c r="T27" s="49"/>
    </row>
    <row r="28" spans="1:22" x14ac:dyDescent="0.3">
      <c r="D28" s="3"/>
      <c r="E28" s="50"/>
      <c r="F28" s="10"/>
      <c r="G28" s="3"/>
      <c r="I28" s="3"/>
      <c r="J28" s="10"/>
      <c r="K28" s="10"/>
      <c r="L28" s="3"/>
      <c r="N28" s="3"/>
      <c r="O28" s="3"/>
      <c r="P28" s="3"/>
      <c r="Q28" s="3"/>
      <c r="R28" s="3"/>
      <c r="U28" s="3"/>
      <c r="V28" s="3"/>
    </row>
    <row r="29" spans="1:22" ht="18.600000000000001" thickBot="1" x14ac:dyDescent="0.35">
      <c r="A29" s="12"/>
      <c r="B29" s="13"/>
      <c r="K29" s="2"/>
      <c r="L29" s="2"/>
      <c r="N29" s="2"/>
      <c r="O29" s="2"/>
    </row>
    <row r="30" spans="1:22" ht="18.600000000000001" thickBot="1" x14ac:dyDescent="0.35">
      <c r="A30" s="14" t="s">
        <v>16</v>
      </c>
      <c r="B30" s="15"/>
      <c r="C30" s="33"/>
      <c r="D30" s="33"/>
      <c r="K30" s="2"/>
      <c r="L30" s="2"/>
      <c r="N30" s="2"/>
      <c r="O30" s="2"/>
      <c r="Q30" s="2"/>
      <c r="R30" s="2"/>
      <c r="U30" s="2"/>
      <c r="V30" s="2"/>
    </row>
    <row r="31" spans="1:22" ht="19.5" customHeight="1" x14ac:dyDescent="0.3">
      <c r="A31" s="12"/>
      <c r="B31" s="12"/>
      <c r="J31" s="2"/>
      <c r="K31" s="2"/>
      <c r="L31" s="2"/>
      <c r="N31" s="2"/>
      <c r="O31" s="2"/>
      <c r="Q31" s="2"/>
      <c r="R31" s="16"/>
      <c r="U31" s="2"/>
      <c r="V31" s="2"/>
    </row>
    <row r="32" spans="1:22" ht="15" thickBot="1" x14ac:dyDescent="0.35">
      <c r="A32" s="53" t="s">
        <v>1</v>
      </c>
      <c r="B32" s="53"/>
      <c r="D32" s="53" t="s">
        <v>3</v>
      </c>
      <c r="E32" s="53"/>
      <c r="F32" s="53"/>
      <c r="G32" s="53"/>
      <c r="I32" s="53" t="s">
        <v>4</v>
      </c>
      <c r="J32" s="53"/>
      <c r="K32" s="53"/>
      <c r="L32" s="53"/>
      <c r="N32" s="53" t="s">
        <v>5</v>
      </c>
      <c r="O32" s="53"/>
      <c r="P32" s="53"/>
      <c r="Q32" s="53"/>
      <c r="S32" s="53" t="s">
        <v>228</v>
      </c>
      <c r="T32" s="53"/>
    </row>
    <row r="33" spans="1:22" ht="49.2" thickBot="1" x14ac:dyDescent="0.35">
      <c r="A33" s="35" t="s">
        <v>6</v>
      </c>
      <c r="B33" s="4" t="s">
        <v>7</v>
      </c>
      <c r="D33" s="35" t="s">
        <v>6</v>
      </c>
      <c r="E33" s="4" t="s">
        <v>227</v>
      </c>
      <c r="F33" s="5" t="s">
        <v>8</v>
      </c>
      <c r="G33" s="5" t="s">
        <v>9</v>
      </c>
      <c r="I33" s="35" t="s">
        <v>6</v>
      </c>
      <c r="J33" s="4" t="s">
        <v>10</v>
      </c>
      <c r="K33" s="5" t="s">
        <v>8</v>
      </c>
      <c r="L33" s="5" t="s">
        <v>9</v>
      </c>
      <c r="N33" s="35" t="s">
        <v>6</v>
      </c>
      <c r="O33" s="4" t="s">
        <v>11</v>
      </c>
      <c r="P33" s="5" t="s">
        <v>8</v>
      </c>
      <c r="Q33" s="5" t="s">
        <v>9</v>
      </c>
      <c r="R33" s="6"/>
      <c r="S33" s="43" t="s">
        <v>229</v>
      </c>
      <c r="T33" s="44" t="s">
        <v>230</v>
      </c>
    </row>
    <row r="34" spans="1:22" ht="15" thickBot="1" x14ac:dyDescent="0.35">
      <c r="A34" s="7" t="s">
        <v>12</v>
      </c>
      <c r="B34" s="8">
        <v>33.128225129089472</v>
      </c>
      <c r="D34" s="7" t="s">
        <v>12</v>
      </c>
      <c r="E34" s="8">
        <v>33.79036</v>
      </c>
      <c r="F34" s="10" t="s">
        <v>13</v>
      </c>
      <c r="G34" s="37" t="s">
        <v>13</v>
      </c>
      <c r="I34" s="7" t="s">
        <v>12</v>
      </c>
      <c r="J34" s="8">
        <v>34.466167200000001</v>
      </c>
      <c r="K34" s="10" t="s">
        <v>13</v>
      </c>
      <c r="L34" s="37" t="s">
        <v>13</v>
      </c>
      <c r="N34" s="7" t="s">
        <v>12</v>
      </c>
      <c r="O34" s="8">
        <v>35.155490544000003</v>
      </c>
      <c r="P34" s="10" t="s">
        <v>13</v>
      </c>
      <c r="Q34" s="37" t="s">
        <v>13</v>
      </c>
      <c r="R34" s="9"/>
      <c r="S34" s="45" t="s">
        <v>13</v>
      </c>
      <c r="T34" s="46" t="s">
        <v>13</v>
      </c>
      <c r="U34" s="2"/>
      <c r="V34" s="2"/>
    </row>
    <row r="35" spans="1:22" ht="15" thickBot="1" x14ac:dyDescent="0.35">
      <c r="A35" s="7">
        <v>1</v>
      </c>
      <c r="B35" s="11">
        <v>33.618522860999995</v>
      </c>
      <c r="D35" s="7">
        <v>1</v>
      </c>
      <c r="E35" s="11">
        <v>34.635118999999996</v>
      </c>
      <c r="F35" s="10">
        <f t="shared" ref="F35:F55" si="8">(E35-B34)/B34</f>
        <v>4.5486707031199801E-2</v>
      </c>
      <c r="G35" s="37">
        <f t="shared" ref="G35:G55" si="9">E35-B34</f>
        <v>1.506893870910524</v>
      </c>
      <c r="I35" s="7">
        <v>1</v>
      </c>
      <c r="J35" s="11">
        <v>35.327821379999996</v>
      </c>
      <c r="K35" s="10">
        <f>(J35-E34)/E34</f>
        <v>4.5499999999999895E-2</v>
      </c>
      <c r="L35" s="37">
        <f>J35-E34</f>
        <v>1.5374613799999963</v>
      </c>
      <c r="N35" s="7">
        <v>1</v>
      </c>
      <c r="O35" s="11">
        <v>36.034377807600002</v>
      </c>
      <c r="P35" s="10">
        <f>(O35-J34)/J34</f>
        <v>4.5500000000000033E-2</v>
      </c>
      <c r="Q35" s="37">
        <f>O35-J34</f>
        <v>1.5682106076000011</v>
      </c>
      <c r="R35" s="9"/>
      <c r="S35" s="45" t="s">
        <v>13</v>
      </c>
      <c r="T35" s="46" t="s">
        <v>13</v>
      </c>
      <c r="U35" s="2"/>
      <c r="V35" s="2"/>
    </row>
    <row r="36" spans="1:22" ht="15" thickBot="1" x14ac:dyDescent="0.35">
      <c r="A36" s="7">
        <v>2</v>
      </c>
      <c r="B36" s="11">
        <v>34.115348321999996</v>
      </c>
      <c r="D36" s="7">
        <v>2</v>
      </c>
      <c r="E36" s="11">
        <v>35.327821379999996</v>
      </c>
      <c r="F36" s="10">
        <f t="shared" si="8"/>
        <v>5.0843950701442479E-2</v>
      </c>
      <c r="G36" s="37">
        <f t="shared" si="9"/>
        <v>1.7092985190000007</v>
      </c>
      <c r="I36" s="7">
        <v>2</v>
      </c>
      <c r="J36" s="11">
        <v>36.034377807600002</v>
      </c>
      <c r="K36" s="10">
        <f t="shared" ref="K36:K55" si="10">(J36-E35)/E35</f>
        <v>4.0400000000000179E-2</v>
      </c>
      <c r="L36" s="37">
        <f t="shared" ref="L36:L55" si="11">J36-E35</f>
        <v>1.3992588076000061</v>
      </c>
      <c r="N36" s="7">
        <v>2</v>
      </c>
      <c r="O36" s="11">
        <v>36.935237252789996</v>
      </c>
      <c r="P36" s="10">
        <f t="shared" ref="P36:P55" si="12">(O36-J35)/J35</f>
        <v>4.5499999999999999E-2</v>
      </c>
      <c r="Q36" s="37">
        <f t="shared" ref="Q36:Q55" si="13">O36-J35</f>
        <v>1.6074158727899999</v>
      </c>
      <c r="R36" s="9"/>
      <c r="S36" s="45" t="s">
        <v>13</v>
      </c>
      <c r="T36" s="46" t="s">
        <v>13</v>
      </c>
      <c r="U36" s="2"/>
      <c r="V36" s="2"/>
    </row>
    <row r="37" spans="1:22" ht="15" thickBot="1" x14ac:dyDescent="0.35">
      <c r="A37" s="7">
        <v>3</v>
      </c>
      <c r="B37" s="11">
        <v>34.794805949999997</v>
      </c>
      <c r="D37" s="7">
        <v>3</v>
      </c>
      <c r="E37" s="11">
        <v>36.034377807600002</v>
      </c>
      <c r="F37" s="10">
        <f t="shared" si="8"/>
        <v>5.625120598175104E-2</v>
      </c>
      <c r="G37" s="37">
        <f t="shared" si="9"/>
        <v>1.9190294856000065</v>
      </c>
      <c r="I37" s="7">
        <v>3</v>
      </c>
      <c r="J37" s="11">
        <v>36.755065363751996</v>
      </c>
      <c r="K37" s="10">
        <f t="shared" si="10"/>
        <v>4.0399999999999998E-2</v>
      </c>
      <c r="L37" s="37">
        <f t="shared" si="11"/>
        <v>1.4272439837519997</v>
      </c>
      <c r="N37" s="7">
        <v>3</v>
      </c>
      <c r="O37" s="11">
        <v>37.858618184109744</v>
      </c>
      <c r="P37" s="10">
        <f t="shared" si="12"/>
        <v>5.0624999999999781E-2</v>
      </c>
      <c r="Q37" s="37">
        <f t="shared" si="13"/>
        <v>1.8242403765097421</v>
      </c>
      <c r="R37" s="9"/>
      <c r="S37" s="45">
        <f t="shared" ref="S37:S55" si="14">(O37-B34)/B34</f>
        <v>0.14279041622627028</v>
      </c>
      <c r="T37" s="47">
        <f t="shared" ref="T37:T55" si="15">O37-B34</f>
        <v>4.7303930550202722</v>
      </c>
      <c r="U37" s="2"/>
      <c r="V37" s="2"/>
    </row>
    <row r="38" spans="1:22" ht="15" thickBot="1" x14ac:dyDescent="0.35">
      <c r="A38" s="7">
        <v>4</v>
      </c>
      <c r="B38" s="11">
        <v>35.496181565999997</v>
      </c>
      <c r="D38" s="7">
        <v>4</v>
      </c>
      <c r="E38" s="11">
        <v>36.755065363751996</v>
      </c>
      <c r="F38" s="10">
        <f t="shared" si="8"/>
        <v>5.6337702143500493E-2</v>
      </c>
      <c r="G38" s="37">
        <f t="shared" si="9"/>
        <v>1.9602594137519986</v>
      </c>
      <c r="I38" s="7">
        <v>4</v>
      </c>
      <c r="J38" s="11">
        <v>37.490166671027033</v>
      </c>
      <c r="K38" s="10">
        <f t="shared" si="10"/>
        <v>4.0399999999999756E-2</v>
      </c>
      <c r="L38" s="37">
        <f t="shared" si="11"/>
        <v>1.4557888634270313</v>
      </c>
      <c r="N38" s="7">
        <v>4</v>
      </c>
      <c r="O38" s="11">
        <v>38.805083638712482</v>
      </c>
      <c r="P38" s="10">
        <f t="shared" si="12"/>
        <v>5.5775122549019403E-2</v>
      </c>
      <c r="Q38" s="37">
        <f t="shared" si="13"/>
        <v>2.0500182749604861</v>
      </c>
      <c r="R38" s="9"/>
      <c r="S38" s="45">
        <f t="shared" si="14"/>
        <v>0.15427687882531227</v>
      </c>
      <c r="T38" s="47">
        <f t="shared" si="15"/>
        <v>5.1865607777124865</v>
      </c>
      <c r="U38" s="2"/>
      <c r="V38" s="2"/>
    </row>
    <row r="39" spans="1:22" ht="15" thickBot="1" x14ac:dyDescent="0.35">
      <c r="A39" s="7">
        <v>5</v>
      </c>
      <c r="B39" s="11">
        <v>36.197557182000004</v>
      </c>
      <c r="D39" s="7">
        <v>5</v>
      </c>
      <c r="E39" s="11">
        <v>37.490166671027033</v>
      </c>
      <c r="F39" s="10">
        <f t="shared" si="8"/>
        <v>5.6174636737180039E-2</v>
      </c>
      <c r="G39" s="37">
        <f t="shared" si="9"/>
        <v>1.9939851050270363</v>
      </c>
      <c r="I39" s="7">
        <v>5</v>
      </c>
      <c r="J39" s="11">
        <v>38.239970004447578</v>
      </c>
      <c r="K39" s="10">
        <f t="shared" si="10"/>
        <v>4.040000000000004E-2</v>
      </c>
      <c r="L39" s="37">
        <f t="shared" si="11"/>
        <v>1.4849046406955821</v>
      </c>
      <c r="N39" s="7">
        <v>5</v>
      </c>
      <c r="O39" s="11">
        <v>39.775210729680289</v>
      </c>
      <c r="P39" s="10">
        <f t="shared" si="12"/>
        <v>6.095049079680865E-2</v>
      </c>
      <c r="Q39" s="37">
        <f t="shared" si="13"/>
        <v>2.2850440586532557</v>
      </c>
      <c r="R39" s="9"/>
      <c r="S39" s="45">
        <f t="shared" si="14"/>
        <v>0.16590369690085835</v>
      </c>
      <c r="T39" s="47">
        <f t="shared" si="15"/>
        <v>5.6598624076802935</v>
      </c>
      <c r="U39" s="2"/>
      <c r="V39" s="2"/>
    </row>
    <row r="40" spans="1:22" ht="15" thickBot="1" x14ac:dyDescent="0.35">
      <c r="A40" s="7">
        <v>6</v>
      </c>
      <c r="B40" s="11">
        <v>36.931809780000002</v>
      </c>
      <c r="D40" s="7">
        <v>6</v>
      </c>
      <c r="E40" s="11">
        <v>38.239970004447578</v>
      </c>
      <c r="F40" s="10">
        <f t="shared" si="8"/>
        <v>5.6424051274465738E-2</v>
      </c>
      <c r="G40" s="37">
        <f t="shared" si="9"/>
        <v>2.0424128224475737</v>
      </c>
      <c r="I40" s="7">
        <v>6</v>
      </c>
      <c r="J40" s="11">
        <v>39.004769404536525</v>
      </c>
      <c r="K40" s="10">
        <f t="shared" si="10"/>
        <v>4.0399999999999978E-2</v>
      </c>
      <c r="L40" s="37">
        <f t="shared" si="11"/>
        <v>1.5146027335094914</v>
      </c>
      <c r="N40" s="7">
        <v>6</v>
      </c>
      <c r="O40" s="11">
        <v>40.570714944273895</v>
      </c>
      <c r="P40" s="10">
        <f t="shared" si="12"/>
        <v>6.095049079680856E-2</v>
      </c>
      <c r="Q40" s="37">
        <f t="shared" si="13"/>
        <v>2.3307449398263174</v>
      </c>
      <c r="R40" s="9"/>
      <c r="S40" s="45">
        <f t="shared" si="14"/>
        <v>0.16599917247918719</v>
      </c>
      <c r="T40" s="47">
        <f t="shared" si="15"/>
        <v>5.7759089942738981</v>
      </c>
      <c r="U40" s="2"/>
      <c r="V40" s="2"/>
    </row>
    <row r="41" spans="1:22" ht="15" thickBot="1" x14ac:dyDescent="0.35">
      <c r="A41" s="7">
        <v>7</v>
      </c>
      <c r="B41" s="11">
        <v>37.666062377999999</v>
      </c>
      <c r="D41" s="7">
        <v>7</v>
      </c>
      <c r="E41" s="11">
        <v>38.813569554514288</v>
      </c>
      <c r="F41" s="10">
        <f t="shared" si="8"/>
        <v>5.0952276255179126E-2</v>
      </c>
      <c r="G41" s="37">
        <f t="shared" si="9"/>
        <v>1.8817597745142862</v>
      </c>
      <c r="I41" s="7">
        <v>7</v>
      </c>
      <c r="J41" s="11">
        <v>39.784864792627253</v>
      </c>
      <c r="K41" s="10">
        <f t="shared" si="10"/>
        <v>4.0399999999999825E-2</v>
      </c>
      <c r="L41" s="37">
        <f t="shared" si="11"/>
        <v>1.5448947881796755</v>
      </c>
      <c r="N41" s="7">
        <v>7</v>
      </c>
      <c r="O41" s="11">
        <v>41.382129243159376</v>
      </c>
      <c r="P41" s="10">
        <f t="shared" si="12"/>
        <v>6.0950490796808761E-2</v>
      </c>
      <c r="Q41" s="37">
        <f t="shared" si="13"/>
        <v>2.3773598386228514</v>
      </c>
      <c r="R41" s="9"/>
      <c r="S41" s="45">
        <f t="shared" si="14"/>
        <v>0.16581917878167582</v>
      </c>
      <c r="T41" s="47">
        <f t="shared" si="15"/>
        <v>5.8859476771593791</v>
      </c>
      <c r="U41" s="2"/>
      <c r="V41" s="2"/>
    </row>
    <row r="42" spans="1:22" ht="15" thickBot="1" x14ac:dyDescent="0.35">
      <c r="A42" s="7">
        <v>8</v>
      </c>
      <c r="B42" s="11">
        <v>38.235930066000002</v>
      </c>
      <c r="D42" s="7">
        <v>8</v>
      </c>
      <c r="E42" s="11">
        <v>39.395773097831999</v>
      </c>
      <c r="F42" s="10">
        <f t="shared" si="8"/>
        <v>4.5922260269029049E-2</v>
      </c>
      <c r="G42" s="37">
        <f t="shared" si="9"/>
        <v>1.7297107198319992</v>
      </c>
      <c r="I42" s="7">
        <v>8</v>
      </c>
      <c r="J42" s="11">
        <v>40.580562088479802</v>
      </c>
      <c r="K42" s="10">
        <f t="shared" si="10"/>
        <v>4.5525123152709367E-2</v>
      </c>
      <c r="L42" s="37">
        <f t="shared" si="11"/>
        <v>1.7669925339655137</v>
      </c>
      <c r="N42" s="7">
        <v>8</v>
      </c>
      <c r="O42" s="11">
        <v>42.209771828022568</v>
      </c>
      <c r="P42" s="10">
        <f t="shared" si="12"/>
        <v>6.0950490796808914E-2</v>
      </c>
      <c r="Q42" s="37">
        <f t="shared" si="13"/>
        <v>2.4249070353953144</v>
      </c>
      <c r="R42" s="9"/>
      <c r="S42" s="45">
        <f t="shared" si="14"/>
        <v>0.16609448576304103</v>
      </c>
      <c r="T42" s="47">
        <f t="shared" si="15"/>
        <v>6.0122146460225636</v>
      </c>
      <c r="U42" s="2"/>
      <c r="V42" s="2"/>
    </row>
    <row r="43" spans="1:22" ht="15" thickBot="1" x14ac:dyDescent="0.35">
      <c r="A43" s="7">
        <v>9</v>
      </c>
      <c r="B43" s="11">
        <v>38.805797753999997</v>
      </c>
      <c r="D43" s="7">
        <v>9</v>
      </c>
      <c r="E43" s="11">
        <v>39.986709694299478</v>
      </c>
      <c r="F43" s="10">
        <f t="shared" si="8"/>
        <v>4.5788859464838731E-2</v>
      </c>
      <c r="G43" s="37">
        <f t="shared" si="9"/>
        <v>1.7507796282994761</v>
      </c>
      <c r="I43" s="7">
        <v>9</v>
      </c>
      <c r="J43" s="11">
        <v>41.392173330249399</v>
      </c>
      <c r="K43" s="10">
        <f t="shared" si="10"/>
        <v>5.0675493217501165E-2</v>
      </c>
      <c r="L43" s="37">
        <f t="shared" si="11"/>
        <v>1.9964002324174004</v>
      </c>
      <c r="N43" s="7">
        <v>9</v>
      </c>
      <c r="O43" s="11">
        <v>43.053967264583022</v>
      </c>
      <c r="P43" s="10">
        <f t="shared" si="12"/>
        <v>6.0950490796808907E-2</v>
      </c>
      <c r="Q43" s="37">
        <f t="shared" si="13"/>
        <v>2.4734051761032205</v>
      </c>
      <c r="R43" s="9"/>
      <c r="S43" s="45">
        <f t="shared" si="14"/>
        <v>0.16576922498659691</v>
      </c>
      <c r="T43" s="47">
        <f t="shared" si="15"/>
        <v>6.1221574845830204</v>
      </c>
      <c r="U43" s="2"/>
      <c r="V43" s="2"/>
    </row>
    <row r="44" spans="1:22" ht="15" thickBot="1" x14ac:dyDescent="0.35">
      <c r="A44" s="7">
        <v>10</v>
      </c>
      <c r="B44" s="11">
        <v>39.386624435999998</v>
      </c>
      <c r="D44" s="7">
        <v>10</v>
      </c>
      <c r="E44" s="11">
        <v>40.586510339713968</v>
      </c>
      <c r="F44" s="10">
        <f t="shared" si="8"/>
        <v>4.588779741115926E-2</v>
      </c>
      <c r="G44" s="37">
        <f t="shared" si="9"/>
        <v>1.780712585713971</v>
      </c>
      <c r="I44" s="7">
        <v>10</v>
      </c>
      <c r="J44" s="11">
        <v>42.220016796854388</v>
      </c>
      <c r="K44" s="10">
        <f t="shared" si="10"/>
        <v>5.5851234563400236E-2</v>
      </c>
      <c r="L44" s="37">
        <f t="shared" si="11"/>
        <v>2.2333071025549103</v>
      </c>
      <c r="N44" s="7">
        <v>10</v>
      </c>
      <c r="O44" s="11">
        <v>43.915046609874679</v>
      </c>
      <c r="P44" s="10">
        <f t="shared" si="12"/>
        <v>6.0950490796808782E-2</v>
      </c>
      <c r="Q44" s="37">
        <f t="shared" si="13"/>
        <v>2.52287327962528</v>
      </c>
      <c r="R44" s="9"/>
      <c r="S44" s="45">
        <f t="shared" si="14"/>
        <v>0.16590489786701429</v>
      </c>
      <c r="T44" s="47">
        <f t="shared" si="15"/>
        <v>6.2489842318746796</v>
      </c>
      <c r="U44" s="2"/>
      <c r="V44" s="2"/>
    </row>
    <row r="45" spans="1:22" ht="15" thickBot="1" x14ac:dyDescent="0.35">
      <c r="A45" s="7">
        <v>11</v>
      </c>
      <c r="B45" s="11">
        <v>39.978410111999992</v>
      </c>
      <c r="D45" s="7">
        <v>11</v>
      </c>
      <c r="E45" s="11">
        <v>41.195307994809674</v>
      </c>
      <c r="F45" s="10">
        <f t="shared" si="8"/>
        <v>4.5921263492601075E-2</v>
      </c>
      <c r="G45" s="37">
        <f t="shared" si="9"/>
        <v>1.8086835588096761</v>
      </c>
      <c r="I45" s="7">
        <v>11</v>
      </c>
      <c r="J45" s="11">
        <v>43.064417132791476</v>
      </c>
      <c r="K45" s="10">
        <f t="shared" si="10"/>
        <v>6.1052472172087008E-2</v>
      </c>
      <c r="L45" s="37">
        <f t="shared" si="11"/>
        <v>2.4779067930775085</v>
      </c>
      <c r="N45" s="7">
        <v>11</v>
      </c>
      <c r="O45" s="11">
        <v>44.5737723090228</v>
      </c>
      <c r="P45" s="10">
        <f t="shared" si="12"/>
        <v>5.5749753096824423E-2</v>
      </c>
      <c r="Q45" s="37">
        <f t="shared" si="13"/>
        <v>2.3537555121684122</v>
      </c>
      <c r="R45" s="9"/>
      <c r="S45" s="45">
        <f t="shared" si="14"/>
        <v>0.16575619403223327</v>
      </c>
      <c r="T45" s="47">
        <f t="shared" si="15"/>
        <v>6.3378422430227985</v>
      </c>
      <c r="U45" s="2"/>
      <c r="V45" s="2"/>
    </row>
    <row r="46" spans="1:22" ht="15" thickBot="1" x14ac:dyDescent="0.35">
      <c r="A46" s="7">
        <v>12</v>
      </c>
      <c r="B46" s="11">
        <v>40.581154782000006</v>
      </c>
      <c r="D46" s="7">
        <v>12</v>
      </c>
      <c r="E46" s="11">
        <v>41.813237614731811</v>
      </c>
      <c r="F46" s="10">
        <f t="shared" si="8"/>
        <v>4.5895459514060925E-2</v>
      </c>
      <c r="G46" s="37">
        <f t="shared" si="9"/>
        <v>1.8348275027318195</v>
      </c>
      <c r="I46" s="7">
        <v>12</v>
      </c>
      <c r="J46" s="11">
        <v>43.710383389783345</v>
      </c>
      <c r="K46" s="10">
        <f t="shared" si="10"/>
        <v>6.1052472172087008E-2</v>
      </c>
      <c r="L46" s="37">
        <f t="shared" si="11"/>
        <v>2.5150753949736711</v>
      </c>
      <c r="N46" s="7">
        <v>12</v>
      </c>
      <c r="O46" s="11">
        <v>45.242378893658135</v>
      </c>
      <c r="P46" s="10">
        <f t="shared" si="12"/>
        <v>5.0574509209094703E-2</v>
      </c>
      <c r="Q46" s="37">
        <f t="shared" si="13"/>
        <v>2.1779617608666584</v>
      </c>
      <c r="R46" s="9"/>
      <c r="S46" s="45">
        <f t="shared" si="14"/>
        <v>0.16586648161342521</v>
      </c>
      <c r="T46" s="47">
        <f t="shared" si="15"/>
        <v>6.4365811396581378</v>
      </c>
      <c r="U46" s="2"/>
      <c r="V46" s="2"/>
    </row>
    <row r="47" spans="1:22" ht="15" thickBot="1" x14ac:dyDescent="0.35">
      <c r="A47" s="7">
        <v>13</v>
      </c>
      <c r="B47" s="11">
        <v>41.085268506000006</v>
      </c>
      <c r="D47" s="7">
        <v>13</v>
      </c>
      <c r="E47" s="11">
        <v>42.440436178952787</v>
      </c>
      <c r="F47" s="10">
        <f t="shared" si="8"/>
        <v>4.581637479122392E-2</v>
      </c>
      <c r="G47" s="37">
        <f t="shared" si="9"/>
        <v>1.8592813969527811</v>
      </c>
      <c r="I47" s="7">
        <v>13</v>
      </c>
      <c r="J47" s="11">
        <v>44.366039140630093</v>
      </c>
      <c r="K47" s="10">
        <f t="shared" si="10"/>
        <v>6.105247217208716E-2</v>
      </c>
      <c r="L47" s="37">
        <f t="shared" si="11"/>
        <v>2.5528015258982819</v>
      </c>
      <c r="N47" s="7">
        <v>13</v>
      </c>
      <c r="O47" s="11">
        <v>45.740045061488374</v>
      </c>
      <c r="P47" s="10">
        <f t="shared" si="12"/>
        <v>4.6434314098911147E-2</v>
      </c>
      <c r="Q47" s="37">
        <f t="shared" si="13"/>
        <v>2.0296616717050284</v>
      </c>
      <c r="R47" s="9"/>
      <c r="S47" s="45">
        <f t="shared" si="14"/>
        <v>0.16130909201960575</v>
      </c>
      <c r="T47" s="47">
        <f t="shared" si="15"/>
        <v>6.3534206254883756</v>
      </c>
      <c r="U47" s="2"/>
      <c r="V47" s="2"/>
    </row>
    <row r="48" spans="1:22" ht="15" thickBot="1" x14ac:dyDescent="0.35">
      <c r="A48" s="7">
        <v>14</v>
      </c>
      <c r="B48" s="11">
        <v>41.600341224000005</v>
      </c>
      <c r="D48" s="7">
        <v>14</v>
      </c>
      <c r="E48" s="11">
        <v>43.077042721637071</v>
      </c>
      <c r="F48" s="10">
        <f t="shared" si="8"/>
        <v>4.8479036113544947E-2</v>
      </c>
      <c r="G48" s="37">
        <f t="shared" si="9"/>
        <v>1.991774215637065</v>
      </c>
      <c r="I48" s="7">
        <v>14</v>
      </c>
      <c r="J48" s="11">
        <v>45.031529727739546</v>
      </c>
      <c r="K48" s="10">
        <f t="shared" si="10"/>
        <v>6.105247217208723E-2</v>
      </c>
      <c r="L48" s="37">
        <f t="shared" si="11"/>
        <v>2.591093548786759</v>
      </c>
      <c r="N48" s="7">
        <v>14</v>
      </c>
      <c r="O48" s="11">
        <v>46.197445512103251</v>
      </c>
      <c r="P48" s="10">
        <f t="shared" si="12"/>
        <v>4.1279465260985373E-2</v>
      </c>
      <c r="Q48" s="37">
        <f t="shared" si="13"/>
        <v>1.8314063714731574</v>
      </c>
      <c r="R48" s="9"/>
      <c r="S48" s="45">
        <f t="shared" si="14"/>
        <v>0.15555984799496922</v>
      </c>
      <c r="T48" s="47">
        <f t="shared" si="15"/>
        <v>6.2190354001032588</v>
      </c>
      <c r="U48" s="2"/>
      <c r="V48" s="2"/>
    </row>
    <row r="49" spans="1:22" ht="15" thickBot="1" x14ac:dyDescent="0.35">
      <c r="A49" s="7">
        <v>15</v>
      </c>
      <c r="B49" s="11">
        <v>42.115413941999996</v>
      </c>
      <c r="D49" s="7">
        <v>15</v>
      </c>
      <c r="E49" s="11">
        <v>43.723198362461623</v>
      </c>
      <c r="F49" s="10">
        <f t="shared" si="8"/>
        <v>5.1029801102614597E-2</v>
      </c>
      <c r="G49" s="37">
        <f t="shared" si="9"/>
        <v>2.1228571384616188</v>
      </c>
      <c r="I49" s="7">
        <v>15</v>
      </c>
      <c r="J49" s="11">
        <v>45.70700267365563</v>
      </c>
      <c r="K49" s="10">
        <f t="shared" si="10"/>
        <v>6.1052472172087216E-2</v>
      </c>
      <c r="L49" s="37">
        <f t="shared" si="11"/>
        <v>2.6299599520185595</v>
      </c>
      <c r="N49" s="7">
        <v>15</v>
      </c>
      <c r="O49" s="11">
        <v>46.659419967224288</v>
      </c>
      <c r="P49" s="10">
        <f t="shared" si="12"/>
        <v>3.6150009767088973E-2</v>
      </c>
      <c r="Q49" s="37">
        <f t="shared" si="13"/>
        <v>1.6278902394847421</v>
      </c>
      <c r="R49" s="9"/>
      <c r="S49" s="45">
        <f t="shared" si="14"/>
        <v>0.14978048845274186</v>
      </c>
      <c r="T49" s="47">
        <f t="shared" si="15"/>
        <v>6.0782651852242822</v>
      </c>
      <c r="U49" s="2"/>
      <c r="V49" s="2"/>
    </row>
    <row r="50" spans="1:22" ht="15" thickBot="1" x14ac:dyDescent="0.35">
      <c r="A50" s="7">
        <v>16</v>
      </c>
      <c r="B50" s="11">
        <v>42.283580800829398</v>
      </c>
      <c r="D50" s="7">
        <v>16</v>
      </c>
      <c r="E50" s="11">
        <v>44.379046337898536</v>
      </c>
      <c r="F50" s="10">
        <f t="shared" si="8"/>
        <v>5.3748311699273389E-2</v>
      </c>
      <c r="G50" s="37">
        <f t="shared" si="9"/>
        <v>2.26363239589854</v>
      </c>
      <c r="I50" s="7">
        <v>16</v>
      </c>
      <c r="J50" s="11">
        <v>46.209779703065834</v>
      </c>
      <c r="K50" s="10">
        <f t="shared" si="10"/>
        <v>5.6870984597024707E-2</v>
      </c>
      <c r="L50" s="37">
        <f t="shared" si="11"/>
        <v>2.4865813406042108</v>
      </c>
      <c r="N50" s="7">
        <v>16</v>
      </c>
      <c r="O50" s="11">
        <v>47.126014166896532</v>
      </c>
      <c r="P50" s="10">
        <f t="shared" si="12"/>
        <v>3.1045822526857232E-2</v>
      </c>
      <c r="Q50" s="37">
        <f t="shared" si="13"/>
        <v>1.4190114932409017</v>
      </c>
      <c r="R50" s="9"/>
      <c r="S50" s="45">
        <f t="shared" si="14"/>
        <v>0.14702947992208809</v>
      </c>
      <c r="T50" s="47">
        <f t="shared" si="15"/>
        <v>6.0407456608965262</v>
      </c>
      <c r="U50" s="2"/>
      <c r="V50" s="2"/>
    </row>
    <row r="51" spans="1:22" ht="15" thickBot="1" x14ac:dyDescent="0.35">
      <c r="A51" s="7">
        <v>17</v>
      </c>
      <c r="B51" s="11">
        <v>43.340339057858998</v>
      </c>
      <c r="D51" s="7">
        <v>17</v>
      </c>
      <c r="E51" s="11">
        <v>45.044732032967012</v>
      </c>
      <c r="F51" s="10">
        <f t="shared" si="8"/>
        <v>6.5300790042915516E-2</v>
      </c>
      <c r="G51" s="37">
        <f t="shared" si="9"/>
        <v>2.7611512321376139</v>
      </c>
      <c r="I51" s="7">
        <v>17</v>
      </c>
      <c r="J51" s="11">
        <v>46.671877500096492</v>
      </c>
      <c r="K51" s="10">
        <f t="shared" si="10"/>
        <v>5.1664723589157857E-2</v>
      </c>
      <c r="L51" s="37">
        <f t="shared" si="11"/>
        <v>2.292831162197956</v>
      </c>
      <c r="N51" s="7">
        <v>17</v>
      </c>
      <c r="O51" s="11">
        <v>47.597274308565495</v>
      </c>
      <c r="P51" s="10">
        <f t="shared" si="12"/>
        <v>3.0025994809224476E-2</v>
      </c>
      <c r="Q51" s="37">
        <f t="shared" si="13"/>
        <v>1.3874946054996613</v>
      </c>
      <c r="R51" s="9"/>
      <c r="S51" s="45">
        <f t="shared" si="14"/>
        <v>0.14415586286358992</v>
      </c>
      <c r="T51" s="47">
        <f t="shared" si="15"/>
        <v>5.9969330845654909</v>
      </c>
      <c r="U51" s="2"/>
      <c r="V51" s="2"/>
    </row>
    <row r="52" spans="1:22" ht="15" thickBot="1" x14ac:dyDescent="0.35">
      <c r="A52" s="7">
        <v>18</v>
      </c>
      <c r="B52" s="11">
        <v>44.423715615415198</v>
      </c>
      <c r="D52" s="7">
        <v>18</v>
      </c>
      <c r="E52" s="11">
        <v>45.720403013461514</v>
      </c>
      <c r="F52" s="10">
        <f t="shared" si="8"/>
        <v>5.4915674573407243E-2</v>
      </c>
      <c r="G52" s="37">
        <f t="shared" si="9"/>
        <v>2.380063955602516</v>
      </c>
      <c r="I52" s="7">
        <v>18</v>
      </c>
      <c r="J52" s="11">
        <v>47.138596275097456</v>
      </c>
      <c r="K52" s="10">
        <f t="shared" si="10"/>
        <v>4.6484109187240837E-2</v>
      </c>
      <c r="L52" s="37">
        <f t="shared" si="11"/>
        <v>2.0938642421304436</v>
      </c>
      <c r="N52" s="7">
        <v>18</v>
      </c>
      <c r="O52" s="11">
        <v>48.073247051651151</v>
      </c>
      <c r="P52" s="10">
        <f t="shared" si="12"/>
        <v>3.0025994809224493E-2</v>
      </c>
      <c r="Q52" s="37">
        <f t="shared" si="13"/>
        <v>1.4013695515546587</v>
      </c>
      <c r="R52" s="9"/>
      <c r="S52" s="45">
        <f t="shared" si="14"/>
        <v>0.14146443195016656</v>
      </c>
      <c r="T52" s="47">
        <f t="shared" si="15"/>
        <v>5.9578331096511548</v>
      </c>
      <c r="U52" s="2"/>
      <c r="V52" s="2"/>
    </row>
    <row r="53" spans="1:22" ht="15" thickBot="1" x14ac:dyDescent="0.35">
      <c r="A53" s="7">
        <v>19</v>
      </c>
      <c r="B53" s="11">
        <v>45.534883085856002</v>
      </c>
      <c r="D53" s="7">
        <v>19</v>
      </c>
      <c r="E53" s="11">
        <v>46.406209058663435</v>
      </c>
      <c r="F53" s="10">
        <f t="shared" si="8"/>
        <v>4.4626916406792082E-2</v>
      </c>
      <c r="G53" s="37">
        <f t="shared" si="9"/>
        <v>1.982493443248238</v>
      </c>
      <c r="I53" s="7">
        <v>19</v>
      </c>
      <c r="J53" s="11">
        <v>47.609982237848428</v>
      </c>
      <c r="K53" s="10">
        <f t="shared" si="10"/>
        <v>4.1329015053313566E-2</v>
      </c>
      <c r="L53" s="37">
        <f t="shared" si="11"/>
        <v>1.8895792243869138</v>
      </c>
      <c r="N53" s="7">
        <v>19</v>
      </c>
      <c r="O53" s="11">
        <v>48.56</v>
      </c>
      <c r="P53" s="10">
        <f t="shared" si="12"/>
        <v>3.0153713458231483E-2</v>
      </c>
      <c r="Q53" s="37">
        <f t="shared" si="13"/>
        <v>1.4214037249025466</v>
      </c>
      <c r="S53" s="45">
        <f t="shared" si="14"/>
        <v>0.1484363216241017</v>
      </c>
      <c r="T53" s="47">
        <f t="shared" si="15"/>
        <v>6.2764191991706042</v>
      </c>
      <c r="U53" s="2"/>
      <c r="V53" s="2"/>
    </row>
    <row r="54" spans="1:22" ht="15" thickBot="1" x14ac:dyDescent="0.35">
      <c r="A54" s="7">
        <v>20</v>
      </c>
      <c r="B54" s="11">
        <v>46.445651104314599</v>
      </c>
      <c r="D54" s="7">
        <v>20</v>
      </c>
      <c r="E54" s="11">
        <v>47.148708403602051</v>
      </c>
      <c r="F54" s="10">
        <f t="shared" si="8"/>
        <v>3.5441516665436067E-2</v>
      </c>
      <c r="G54" s="37">
        <f t="shared" si="9"/>
        <v>1.6138253177460484</v>
      </c>
      <c r="I54" s="7">
        <v>20</v>
      </c>
      <c r="J54" s="11">
        <v>48.086082060226914</v>
      </c>
      <c r="K54" s="10">
        <f t="shared" si="10"/>
        <v>3.6199315471770223E-2</v>
      </c>
      <c r="L54" s="37">
        <f t="shared" si="11"/>
        <v>1.6798730015634789</v>
      </c>
      <c r="N54" s="7">
        <v>20</v>
      </c>
      <c r="O54" s="11">
        <v>49.039519317389335</v>
      </c>
      <c r="P54" s="10">
        <f t="shared" si="12"/>
        <v>3.002599480922449E-2</v>
      </c>
      <c r="Q54" s="37">
        <f t="shared" si="13"/>
        <v>1.429537079540907</v>
      </c>
      <c r="S54" s="45">
        <f t="shared" si="14"/>
        <v>0.13149828504853131</v>
      </c>
      <c r="T54" s="47">
        <f t="shared" si="15"/>
        <v>5.6991802595303369</v>
      </c>
      <c r="U54" s="2"/>
      <c r="V54" s="2"/>
    </row>
    <row r="55" spans="1:22" ht="15" thickBot="1" x14ac:dyDescent="0.35">
      <c r="A55" s="7" t="s">
        <v>14</v>
      </c>
      <c r="B55" s="11">
        <v>47.374360091850598</v>
      </c>
      <c r="D55" s="7" t="s">
        <v>14</v>
      </c>
      <c r="E55" s="11">
        <v>48.091682571674092</v>
      </c>
      <c r="F55" s="10">
        <f t="shared" si="8"/>
        <v>3.5439948159249363E-2</v>
      </c>
      <c r="G55" s="37">
        <f t="shared" si="9"/>
        <v>1.6460314673594922</v>
      </c>
      <c r="I55" s="7" t="s">
        <v>14</v>
      </c>
      <c r="J55" s="11">
        <v>48.566942880829188</v>
      </c>
      <c r="K55" s="10">
        <f t="shared" si="10"/>
        <v>3.0080028175677193E-2</v>
      </c>
      <c r="L55" s="37">
        <f t="shared" si="11"/>
        <v>1.4182344772271378</v>
      </c>
      <c r="N55" s="7" t="s">
        <v>14</v>
      </c>
      <c r="O55" s="11">
        <v>49.529914510563231</v>
      </c>
      <c r="P55" s="10">
        <f t="shared" si="12"/>
        <v>3.002599480922449E-2</v>
      </c>
      <c r="Q55" s="37">
        <f t="shared" si="13"/>
        <v>1.4438324503363162</v>
      </c>
      <c r="R55" s="9"/>
      <c r="S55" s="45">
        <f t="shared" si="14"/>
        <v>0.11494308444060368</v>
      </c>
      <c r="T55" s="47">
        <f t="shared" si="15"/>
        <v>5.106198895148033</v>
      </c>
      <c r="U55" s="2"/>
      <c r="V55" s="2"/>
    </row>
    <row r="56" spans="1:22" ht="15" thickBot="1" x14ac:dyDescent="0.35">
      <c r="A56" s="7" t="s">
        <v>15</v>
      </c>
      <c r="B56" s="36">
        <v>51.09</v>
      </c>
      <c r="D56" s="7" t="s">
        <v>2</v>
      </c>
      <c r="E56" s="36">
        <f>(B56+J56)/2</f>
        <v>51.3992</v>
      </c>
      <c r="F56" s="38"/>
      <c r="G56" s="39"/>
      <c r="I56" s="7" t="s">
        <v>2</v>
      </c>
      <c r="J56" s="36">
        <v>51.708399999999997</v>
      </c>
      <c r="K56" s="31"/>
      <c r="L56" s="39"/>
      <c r="N56" s="7" t="s">
        <v>2</v>
      </c>
      <c r="O56" s="36">
        <v>52.736399999999996</v>
      </c>
      <c r="P56" s="31"/>
      <c r="Q56" s="39"/>
      <c r="R56" s="9"/>
      <c r="S56" s="48"/>
      <c r="T56" s="49"/>
      <c r="U56" s="2"/>
      <c r="V56" s="2"/>
    </row>
    <row r="57" spans="1:22" x14ac:dyDescent="0.3">
      <c r="D57" s="3"/>
      <c r="E57" s="50"/>
      <c r="F57" s="9"/>
      <c r="G57" s="2"/>
    </row>
    <row r="58" spans="1:22" ht="15" thickBot="1" x14ac:dyDescent="0.35">
      <c r="E58" s="16"/>
      <c r="F58" s="16"/>
      <c r="G58" s="2"/>
      <c r="J58" s="16"/>
      <c r="K58" s="16"/>
      <c r="L58" s="2"/>
      <c r="O58" s="16"/>
      <c r="P58" s="16"/>
      <c r="Q58" s="2"/>
    </row>
    <row r="59" spans="1:22" ht="18.600000000000001" thickBot="1" x14ac:dyDescent="0.35">
      <c r="A59" s="14" t="s">
        <v>17</v>
      </c>
      <c r="B59" s="15"/>
      <c r="C59" s="33"/>
      <c r="D59" s="33"/>
      <c r="K59" s="2"/>
      <c r="L59" s="2"/>
      <c r="N59" s="2"/>
      <c r="O59" s="2"/>
      <c r="Q59" s="2"/>
      <c r="R59" s="2"/>
      <c r="U59" s="2"/>
      <c r="V59" s="2"/>
    </row>
    <row r="60" spans="1:22" x14ac:dyDescent="0.3">
      <c r="A60" s="17"/>
      <c r="B60" s="18"/>
    </row>
    <row r="61" spans="1:22" ht="15" thickBot="1" x14ac:dyDescent="0.35">
      <c r="A61" s="53" t="s">
        <v>1</v>
      </c>
      <c r="B61" s="53"/>
      <c r="D61" s="53" t="s">
        <v>3</v>
      </c>
      <c r="E61" s="53"/>
      <c r="F61" s="53"/>
      <c r="G61" s="53"/>
      <c r="I61" s="53" t="s">
        <v>4</v>
      </c>
      <c r="J61" s="53"/>
      <c r="K61" s="53"/>
      <c r="L61" s="53"/>
      <c r="N61" s="53" t="s">
        <v>5</v>
      </c>
      <c r="O61" s="53"/>
      <c r="P61" s="53"/>
      <c r="Q61" s="53"/>
      <c r="S61" s="53" t="s">
        <v>228</v>
      </c>
      <c r="T61" s="53"/>
    </row>
    <row r="62" spans="1:22" ht="49.2" thickBot="1" x14ac:dyDescent="0.35">
      <c r="A62" s="35" t="s">
        <v>6</v>
      </c>
      <c r="B62" s="4" t="s">
        <v>7</v>
      </c>
      <c r="D62" s="35" t="s">
        <v>6</v>
      </c>
      <c r="E62" s="4" t="s">
        <v>227</v>
      </c>
      <c r="F62" s="5" t="s">
        <v>8</v>
      </c>
      <c r="G62" s="5" t="s">
        <v>9</v>
      </c>
      <c r="I62" s="35" t="s">
        <v>6</v>
      </c>
      <c r="J62" s="4" t="s">
        <v>10</v>
      </c>
      <c r="K62" s="5" t="s">
        <v>8</v>
      </c>
      <c r="L62" s="5" t="s">
        <v>9</v>
      </c>
      <c r="N62" s="35" t="s">
        <v>6</v>
      </c>
      <c r="O62" s="4" t="s">
        <v>11</v>
      </c>
      <c r="P62" s="5" t="s">
        <v>8</v>
      </c>
      <c r="Q62" s="5" t="s">
        <v>9</v>
      </c>
      <c r="R62" s="6"/>
      <c r="S62" s="43" t="s">
        <v>229</v>
      </c>
      <c r="T62" s="44" t="s">
        <v>230</v>
      </c>
    </row>
    <row r="63" spans="1:22" ht="15" thickBot="1" x14ac:dyDescent="0.35">
      <c r="A63" s="7" t="s">
        <v>12</v>
      </c>
      <c r="B63" s="8">
        <v>34.05581543270398</v>
      </c>
      <c r="D63" s="7" t="s">
        <v>12</v>
      </c>
      <c r="E63" s="8">
        <v>34.736490080000003</v>
      </c>
      <c r="F63" s="10" t="s">
        <v>13</v>
      </c>
      <c r="G63" s="37" t="s">
        <v>13</v>
      </c>
      <c r="I63" s="7" t="s">
        <v>12</v>
      </c>
      <c r="J63" s="8">
        <v>35.431219881600001</v>
      </c>
      <c r="K63" s="10" t="s">
        <v>13</v>
      </c>
      <c r="L63" s="37" t="s">
        <v>13</v>
      </c>
      <c r="N63" s="7" t="s">
        <v>12</v>
      </c>
      <c r="O63" s="8">
        <v>36.139844279232001</v>
      </c>
      <c r="P63" s="10" t="s">
        <v>13</v>
      </c>
      <c r="Q63" s="37" t="s">
        <v>13</v>
      </c>
      <c r="R63" s="9"/>
      <c r="S63" s="45" t="s">
        <v>13</v>
      </c>
      <c r="T63" s="46" t="s">
        <v>13</v>
      </c>
    </row>
    <row r="64" spans="1:22" ht="15" thickBot="1" x14ac:dyDescent="0.35">
      <c r="A64" s="7">
        <v>1</v>
      </c>
      <c r="B64" s="11">
        <v>34.559841501107996</v>
      </c>
      <c r="D64" s="7">
        <v>1</v>
      </c>
      <c r="E64" s="11">
        <v>35.604902331999995</v>
      </c>
      <c r="F64" s="10">
        <f t="shared" ref="F64:F84" si="16">(E64-B63)/B63</f>
        <v>4.5486707031199676E-2</v>
      </c>
      <c r="G64" s="37">
        <f t="shared" ref="G64:G84" si="17">E64-B63</f>
        <v>1.5490868992960145</v>
      </c>
      <c r="I64" s="7">
        <v>1</v>
      </c>
      <c r="J64" s="11">
        <v>36.317000378639996</v>
      </c>
      <c r="K64" s="10">
        <f>(J64-E63)/E63</f>
        <v>4.5499999999999798E-2</v>
      </c>
      <c r="L64" s="37">
        <f>J64-E63</f>
        <v>1.580510298639993</v>
      </c>
      <c r="N64" s="7">
        <v>1</v>
      </c>
      <c r="O64" s="11">
        <v>37.043340386212805</v>
      </c>
      <c r="P64" s="10">
        <f>(O64-J63)/J63</f>
        <v>4.550000000000011E-2</v>
      </c>
      <c r="Q64" s="37">
        <f>O64-J63</f>
        <v>1.612120504612804</v>
      </c>
      <c r="R64" s="9"/>
      <c r="S64" s="45" t="s">
        <v>13</v>
      </c>
      <c r="T64" s="46" t="s">
        <v>13</v>
      </c>
    </row>
    <row r="65" spans="1:20" ht="15" thickBot="1" x14ac:dyDescent="0.35">
      <c r="A65" s="7">
        <v>2</v>
      </c>
      <c r="B65" s="11">
        <v>35.070578075015987</v>
      </c>
      <c r="D65" s="7">
        <v>2</v>
      </c>
      <c r="E65" s="11">
        <v>36.317000378639996</v>
      </c>
      <c r="F65" s="10">
        <f t="shared" si="16"/>
        <v>5.0843950701442445E-2</v>
      </c>
      <c r="G65" s="37">
        <f t="shared" si="17"/>
        <v>1.7571588775319995</v>
      </c>
      <c r="I65" s="7">
        <v>2</v>
      </c>
      <c r="J65" s="11">
        <v>37.043340386212805</v>
      </c>
      <c r="K65" s="10">
        <f t="shared" ref="K65:K84" si="18">(J65-E64)/E64</f>
        <v>4.0400000000000283E-2</v>
      </c>
      <c r="L65" s="37">
        <f t="shared" ref="L65:L84" si="19">J65-E64</f>
        <v>1.4384380542128099</v>
      </c>
      <c r="N65" s="7">
        <v>2</v>
      </c>
      <c r="O65" s="11">
        <v>37.969423895868118</v>
      </c>
      <c r="P65" s="10">
        <f t="shared" ref="P65:P84" si="20">(O65-J64)/J64</f>
        <v>4.5500000000000068E-2</v>
      </c>
      <c r="Q65" s="37">
        <f t="shared" ref="Q65:Q84" si="21">O65-J64</f>
        <v>1.6524235172281223</v>
      </c>
      <c r="R65" s="9"/>
      <c r="S65" s="45" t="s">
        <v>13</v>
      </c>
      <c r="T65" s="46" t="s">
        <v>13</v>
      </c>
    </row>
    <row r="66" spans="1:20" ht="15" thickBot="1" x14ac:dyDescent="0.35">
      <c r="A66" s="7">
        <v>3</v>
      </c>
      <c r="B66" s="11">
        <v>35.769060516599993</v>
      </c>
      <c r="D66" s="7">
        <v>3</v>
      </c>
      <c r="E66" s="11">
        <v>37.043340386212805</v>
      </c>
      <c r="F66" s="10">
        <f t="shared" si="16"/>
        <v>5.6251205981751352E-2</v>
      </c>
      <c r="G66" s="37">
        <f t="shared" si="17"/>
        <v>1.9727623111968171</v>
      </c>
      <c r="I66" s="7">
        <v>3</v>
      </c>
      <c r="J66" s="11">
        <v>37.78420719393705</v>
      </c>
      <c r="K66" s="10">
        <f t="shared" si="18"/>
        <v>4.0399999999999943E-2</v>
      </c>
      <c r="L66" s="37">
        <f t="shared" si="19"/>
        <v>1.4672068152970539</v>
      </c>
      <c r="N66" s="7">
        <v>3</v>
      </c>
      <c r="O66" s="11">
        <v>38.918659493264819</v>
      </c>
      <c r="P66" s="10">
        <f t="shared" si="20"/>
        <v>5.0624999999999767E-2</v>
      </c>
      <c r="Q66" s="37">
        <f t="shared" si="21"/>
        <v>1.8753191070520145</v>
      </c>
      <c r="R66" s="9"/>
      <c r="S66" s="45">
        <f t="shared" ref="S66:S84" si="22">(O66-B63)/B63</f>
        <v>0.14279041622627026</v>
      </c>
      <c r="T66" s="47">
        <f t="shared" ref="T66:T84" si="23">O66-B63</f>
        <v>4.862844060560839</v>
      </c>
    </row>
    <row r="67" spans="1:20" ht="15" thickBot="1" x14ac:dyDescent="0.35">
      <c r="A67" s="7">
        <v>4</v>
      </c>
      <c r="B67" s="11">
        <v>36.490074649848005</v>
      </c>
      <c r="D67" s="7">
        <v>4</v>
      </c>
      <c r="E67" s="11">
        <v>37.78420719393705</v>
      </c>
      <c r="F67" s="10">
        <f t="shared" si="16"/>
        <v>5.6337702143500576E-2</v>
      </c>
      <c r="G67" s="37">
        <f t="shared" si="17"/>
        <v>2.0151466773370572</v>
      </c>
      <c r="I67" s="7">
        <v>4</v>
      </c>
      <c r="J67" s="11">
        <v>38.539891337815789</v>
      </c>
      <c r="K67" s="10">
        <f t="shared" si="18"/>
        <v>4.0399999999999645E-2</v>
      </c>
      <c r="L67" s="37">
        <f t="shared" si="19"/>
        <v>1.496550951602984</v>
      </c>
      <c r="N67" s="7">
        <v>4</v>
      </c>
      <c r="O67" s="11">
        <v>39.89162598059643</v>
      </c>
      <c r="P67" s="10">
        <f t="shared" si="20"/>
        <v>5.5775122549019424E-2</v>
      </c>
      <c r="Q67" s="37">
        <f t="shared" si="21"/>
        <v>2.1074187866593803</v>
      </c>
      <c r="R67" s="9"/>
      <c r="S67" s="45">
        <f t="shared" si="22"/>
        <v>0.15427687882531219</v>
      </c>
      <c r="T67" s="47">
        <f t="shared" si="23"/>
        <v>5.3317844794884337</v>
      </c>
    </row>
    <row r="68" spans="1:20" ht="15" thickBot="1" x14ac:dyDescent="0.35">
      <c r="A68" s="7">
        <v>5</v>
      </c>
      <c r="B68" s="11">
        <v>37.21108878309601</v>
      </c>
      <c r="D68" s="7">
        <v>5</v>
      </c>
      <c r="E68" s="11">
        <v>38.539891337815789</v>
      </c>
      <c r="F68" s="10">
        <f t="shared" si="16"/>
        <v>5.6174636737179769E-2</v>
      </c>
      <c r="G68" s="37">
        <f t="shared" si="17"/>
        <v>2.0498166879677839</v>
      </c>
      <c r="I68" s="7">
        <v>5</v>
      </c>
      <c r="J68" s="11">
        <v>39.310689164572111</v>
      </c>
      <c r="K68" s="10">
        <f t="shared" si="18"/>
        <v>4.0400000000000102E-2</v>
      </c>
      <c r="L68" s="37">
        <f t="shared" si="19"/>
        <v>1.5264819706350607</v>
      </c>
      <c r="N68" s="7">
        <v>5</v>
      </c>
      <c r="O68" s="11">
        <v>40.888916630111339</v>
      </c>
      <c r="P68" s="10">
        <f t="shared" si="20"/>
        <v>6.0950490796808754E-2</v>
      </c>
      <c r="Q68" s="37">
        <f t="shared" si="21"/>
        <v>2.3490252922955506</v>
      </c>
      <c r="R68" s="9"/>
      <c r="S68" s="45">
        <f t="shared" si="22"/>
        <v>0.16590369690085865</v>
      </c>
      <c r="T68" s="47">
        <f t="shared" si="23"/>
        <v>5.8183385550953517</v>
      </c>
    </row>
    <row r="69" spans="1:20" ht="15" thickBot="1" x14ac:dyDescent="0.35">
      <c r="A69" s="7">
        <v>6</v>
      </c>
      <c r="B69" s="11">
        <v>37.965900453840007</v>
      </c>
      <c r="D69" s="7">
        <v>6</v>
      </c>
      <c r="E69" s="11">
        <v>39.310689164572111</v>
      </c>
      <c r="F69" s="10">
        <f t="shared" si="16"/>
        <v>5.6424051274465599E-2</v>
      </c>
      <c r="G69" s="37">
        <f t="shared" si="17"/>
        <v>2.0996003814761011</v>
      </c>
      <c r="I69" s="7">
        <v>6</v>
      </c>
      <c r="J69" s="11">
        <v>40.096902947863548</v>
      </c>
      <c r="K69" s="10">
        <f t="shared" si="18"/>
        <v>4.0400000000000033E-2</v>
      </c>
      <c r="L69" s="37">
        <f t="shared" si="19"/>
        <v>1.5570116100477591</v>
      </c>
      <c r="N69" s="7">
        <v>6</v>
      </c>
      <c r="O69" s="11">
        <v>41.706694962713563</v>
      </c>
      <c r="P69" s="10">
        <f t="shared" si="20"/>
        <v>6.0950490796808504E-2</v>
      </c>
      <c r="Q69" s="37">
        <f t="shared" si="21"/>
        <v>2.3960057981414522</v>
      </c>
      <c r="R69" s="9"/>
      <c r="S69" s="45">
        <f t="shared" si="22"/>
        <v>0.1659991724791873</v>
      </c>
      <c r="T69" s="47">
        <f t="shared" si="23"/>
        <v>5.9376344461135702</v>
      </c>
    </row>
    <row r="70" spans="1:20" ht="15" thickBot="1" x14ac:dyDescent="0.35">
      <c r="A70" s="7">
        <v>7</v>
      </c>
      <c r="B70" s="11">
        <v>38.720712124584004</v>
      </c>
      <c r="D70" s="7">
        <v>7</v>
      </c>
      <c r="E70" s="11">
        <v>39.90034950204069</v>
      </c>
      <c r="F70" s="10">
        <f t="shared" si="16"/>
        <v>5.0952276255179042E-2</v>
      </c>
      <c r="G70" s="37">
        <f t="shared" si="17"/>
        <v>1.9344490482006833</v>
      </c>
      <c r="I70" s="7">
        <v>7</v>
      </c>
      <c r="J70" s="11">
        <v>40.898841006820817</v>
      </c>
      <c r="K70" s="10">
        <f t="shared" si="18"/>
        <v>4.0399999999999818E-2</v>
      </c>
      <c r="L70" s="37">
        <f t="shared" si="19"/>
        <v>1.5881518422487062</v>
      </c>
      <c r="N70" s="7">
        <v>7</v>
      </c>
      <c r="O70" s="11">
        <v>42.540828861967839</v>
      </c>
      <c r="P70" s="10">
        <f t="shared" si="20"/>
        <v>6.0950490796808754E-2</v>
      </c>
      <c r="Q70" s="37">
        <f t="shared" si="21"/>
        <v>2.4439259141042911</v>
      </c>
      <c r="R70" s="9"/>
      <c r="S70" s="45">
        <f t="shared" si="22"/>
        <v>0.16581917878167557</v>
      </c>
      <c r="T70" s="47">
        <f t="shared" si="23"/>
        <v>6.0507542121198341</v>
      </c>
    </row>
    <row r="71" spans="1:20" ht="15" thickBot="1" x14ac:dyDescent="0.35">
      <c r="A71" s="7">
        <v>8</v>
      </c>
      <c r="B71" s="11">
        <v>39.306536107847997</v>
      </c>
      <c r="D71" s="7">
        <v>8</v>
      </c>
      <c r="E71" s="11">
        <v>40.498854744571297</v>
      </c>
      <c r="F71" s="10">
        <f t="shared" si="16"/>
        <v>4.5922260269028972E-2</v>
      </c>
      <c r="G71" s="37">
        <f t="shared" si="17"/>
        <v>1.7781426199872925</v>
      </c>
      <c r="I71" s="7">
        <v>8</v>
      </c>
      <c r="J71" s="11">
        <v>41.716817826957239</v>
      </c>
      <c r="K71" s="10">
        <f t="shared" si="18"/>
        <v>4.5525123152709387E-2</v>
      </c>
      <c r="L71" s="37">
        <f t="shared" si="19"/>
        <v>1.8164683249165492</v>
      </c>
      <c r="N71" s="7">
        <v>8</v>
      </c>
      <c r="O71" s="11">
        <v>43.391645439207203</v>
      </c>
      <c r="P71" s="10">
        <f t="shared" si="20"/>
        <v>6.0950490796808976E-2</v>
      </c>
      <c r="Q71" s="37">
        <f t="shared" si="21"/>
        <v>2.4928044323863858</v>
      </c>
      <c r="R71" s="9"/>
      <c r="S71" s="45">
        <f t="shared" si="22"/>
        <v>0.16609448576304095</v>
      </c>
      <c r="T71" s="47">
        <f t="shared" si="23"/>
        <v>6.1805566561111931</v>
      </c>
    </row>
    <row r="72" spans="1:20" ht="15" thickBot="1" x14ac:dyDescent="0.35">
      <c r="A72" s="7">
        <v>9</v>
      </c>
      <c r="B72" s="11">
        <v>39.892360091111996</v>
      </c>
      <c r="D72" s="7">
        <v>9</v>
      </c>
      <c r="E72" s="11">
        <v>41.106337565739864</v>
      </c>
      <c r="F72" s="10">
        <f t="shared" si="16"/>
        <v>4.5788859464838884E-2</v>
      </c>
      <c r="G72" s="37">
        <f t="shared" si="17"/>
        <v>1.7998014578918671</v>
      </c>
      <c r="I72" s="7">
        <v>9</v>
      </c>
      <c r="J72" s="11">
        <v>42.551154183496386</v>
      </c>
      <c r="K72" s="10">
        <f t="shared" si="18"/>
        <v>5.0675493217501213E-2</v>
      </c>
      <c r="L72" s="37">
        <f t="shared" si="19"/>
        <v>2.0522994389250897</v>
      </c>
      <c r="N72" s="7">
        <v>9</v>
      </c>
      <c r="O72" s="11">
        <v>44.259478347991347</v>
      </c>
      <c r="P72" s="10">
        <f t="shared" si="20"/>
        <v>6.0950490796808837E-2</v>
      </c>
      <c r="Q72" s="37">
        <f t="shared" si="21"/>
        <v>2.542660521034108</v>
      </c>
      <c r="R72" s="9"/>
      <c r="S72" s="45">
        <f t="shared" si="22"/>
        <v>0.16576922498659677</v>
      </c>
      <c r="T72" s="47">
        <f t="shared" si="23"/>
        <v>6.2935778941513405</v>
      </c>
    </row>
    <row r="73" spans="1:20" ht="15" thickBot="1" x14ac:dyDescent="0.35">
      <c r="A73" s="7">
        <v>10</v>
      </c>
      <c r="B73" s="11">
        <v>40.489449920208003</v>
      </c>
      <c r="D73" s="7">
        <v>10</v>
      </c>
      <c r="E73" s="11">
        <v>41.722932629225959</v>
      </c>
      <c r="F73" s="10">
        <f t="shared" si="16"/>
        <v>4.5887797411159267E-2</v>
      </c>
      <c r="G73" s="37">
        <f t="shared" si="17"/>
        <v>1.8305725381139624</v>
      </c>
      <c r="I73" s="7">
        <v>10</v>
      </c>
      <c r="J73" s="11">
        <v>43.402177267166309</v>
      </c>
      <c r="K73" s="10">
        <f t="shared" si="18"/>
        <v>5.5851234563400166E-2</v>
      </c>
      <c r="L73" s="37">
        <f t="shared" si="19"/>
        <v>2.2958397014264449</v>
      </c>
      <c r="N73" s="7">
        <v>10</v>
      </c>
      <c r="O73" s="11">
        <v>45.144667914951171</v>
      </c>
      <c r="P73" s="10">
        <f t="shared" si="20"/>
        <v>6.0950490796808698E-2</v>
      </c>
      <c r="Q73" s="37">
        <f t="shared" si="21"/>
        <v>2.5935137314547845</v>
      </c>
      <c r="R73" s="9"/>
      <c r="S73" s="45">
        <f t="shared" si="22"/>
        <v>0.16590489786701418</v>
      </c>
      <c r="T73" s="47">
        <f t="shared" si="23"/>
        <v>6.4239557903671667</v>
      </c>
    </row>
    <row r="74" spans="1:20" ht="15" thickBot="1" x14ac:dyDescent="0.35">
      <c r="A74" s="7">
        <v>11</v>
      </c>
      <c r="B74" s="11">
        <v>41.097805595135995</v>
      </c>
      <c r="D74" s="7">
        <v>11</v>
      </c>
      <c r="E74" s="11">
        <v>42.348776618664346</v>
      </c>
      <c r="F74" s="10">
        <f t="shared" si="16"/>
        <v>4.5921263492600964E-2</v>
      </c>
      <c r="G74" s="37">
        <f t="shared" si="17"/>
        <v>1.8593266984563428</v>
      </c>
      <c r="I74" s="7">
        <v>11</v>
      </c>
      <c r="J74" s="11">
        <v>44.270220812509642</v>
      </c>
      <c r="K74" s="10">
        <f t="shared" si="18"/>
        <v>6.1052472172087112E-2</v>
      </c>
      <c r="L74" s="37">
        <f t="shared" si="19"/>
        <v>2.5472881832836833</v>
      </c>
      <c r="N74" s="7">
        <v>11</v>
      </c>
      <c r="O74" s="11">
        <v>45.82183793367544</v>
      </c>
      <c r="P74" s="10">
        <f t="shared" si="20"/>
        <v>5.5749753096824499E-2</v>
      </c>
      <c r="Q74" s="37">
        <f t="shared" si="21"/>
        <v>2.4196606665091309</v>
      </c>
      <c r="R74" s="9"/>
      <c r="S74" s="45">
        <f t="shared" si="22"/>
        <v>0.16575619403223346</v>
      </c>
      <c r="T74" s="47">
        <f t="shared" si="23"/>
        <v>6.5153018258274429</v>
      </c>
    </row>
    <row r="75" spans="1:20" ht="15" thickBot="1" x14ac:dyDescent="0.35">
      <c r="A75" s="7">
        <v>12</v>
      </c>
      <c r="B75" s="11">
        <v>41.717427115896001</v>
      </c>
      <c r="D75" s="7">
        <v>12</v>
      </c>
      <c r="E75" s="11">
        <v>42.984008267944304</v>
      </c>
      <c r="F75" s="10">
        <f t="shared" si="16"/>
        <v>4.5895459514060898E-2</v>
      </c>
      <c r="G75" s="37">
        <f t="shared" si="17"/>
        <v>1.8862026728083094</v>
      </c>
      <c r="I75" s="7">
        <v>12</v>
      </c>
      <c r="J75" s="11">
        <v>44.934274124697282</v>
      </c>
      <c r="K75" s="10">
        <f t="shared" si="18"/>
        <v>6.105247217208707E-2</v>
      </c>
      <c r="L75" s="37">
        <f t="shared" si="19"/>
        <v>2.5854975060329366</v>
      </c>
      <c r="N75" s="7">
        <v>12</v>
      </c>
      <c r="O75" s="11">
        <v>46.509165502680567</v>
      </c>
      <c r="P75" s="10">
        <f t="shared" si="20"/>
        <v>5.0574509209094703E-2</v>
      </c>
      <c r="Q75" s="37">
        <f t="shared" si="21"/>
        <v>2.2389446901709249</v>
      </c>
      <c r="R75" s="9"/>
      <c r="S75" s="45">
        <f t="shared" si="22"/>
        <v>0.16586648161342535</v>
      </c>
      <c r="T75" s="47">
        <f t="shared" si="23"/>
        <v>6.6168054115685706</v>
      </c>
    </row>
    <row r="76" spans="1:20" ht="15" thickBot="1" x14ac:dyDescent="0.35">
      <c r="A76" s="7">
        <v>13</v>
      </c>
      <c r="B76" s="11">
        <v>42.235656024168009</v>
      </c>
      <c r="D76" s="7">
        <v>13</v>
      </c>
      <c r="E76" s="11">
        <v>43.628768391963469</v>
      </c>
      <c r="F76" s="10">
        <f t="shared" si="16"/>
        <v>4.5816374791224135E-2</v>
      </c>
      <c r="G76" s="37">
        <f t="shared" si="17"/>
        <v>1.9113412760674677</v>
      </c>
      <c r="I76" s="7">
        <v>13</v>
      </c>
      <c r="J76" s="11">
        <v>45.608288236567738</v>
      </c>
      <c r="K76" s="10">
        <f t="shared" si="18"/>
        <v>6.1052472172087147E-2</v>
      </c>
      <c r="L76" s="37">
        <f t="shared" si="19"/>
        <v>2.6242799686234335</v>
      </c>
      <c r="N76" s="7">
        <v>13</v>
      </c>
      <c r="O76" s="11">
        <v>47.020766323210047</v>
      </c>
      <c r="P76" s="10">
        <f t="shared" si="20"/>
        <v>4.643431409891105E-2</v>
      </c>
      <c r="Q76" s="37">
        <f t="shared" si="21"/>
        <v>2.0864921985127651</v>
      </c>
      <c r="R76" s="9"/>
      <c r="S76" s="45">
        <f t="shared" si="22"/>
        <v>0.16130909201960558</v>
      </c>
      <c r="T76" s="47">
        <f t="shared" si="23"/>
        <v>6.5313164030020445</v>
      </c>
    </row>
    <row r="77" spans="1:20" ht="15" thickBot="1" x14ac:dyDescent="0.35">
      <c r="A77" s="7">
        <v>14</v>
      </c>
      <c r="B77" s="11">
        <v>42.765150778272009</v>
      </c>
      <c r="D77" s="7">
        <v>14</v>
      </c>
      <c r="E77" s="11">
        <v>44.283199917842907</v>
      </c>
      <c r="F77" s="10">
        <f t="shared" si="16"/>
        <v>4.8479036113544843E-2</v>
      </c>
      <c r="G77" s="37">
        <f t="shared" si="17"/>
        <v>2.0475438936748986</v>
      </c>
      <c r="I77" s="7">
        <v>14</v>
      </c>
      <c r="J77" s="11">
        <v>46.292412560116254</v>
      </c>
      <c r="K77" s="10">
        <f t="shared" si="18"/>
        <v>6.105247217208716E-2</v>
      </c>
      <c r="L77" s="37">
        <f t="shared" si="19"/>
        <v>2.6636441681527856</v>
      </c>
      <c r="N77" s="7">
        <v>14</v>
      </c>
      <c r="O77" s="11">
        <v>47.490973986442143</v>
      </c>
      <c r="P77" s="10">
        <f t="shared" si="20"/>
        <v>4.1279465260985353E-2</v>
      </c>
      <c r="Q77" s="37">
        <f t="shared" si="21"/>
        <v>1.8826857498744047</v>
      </c>
      <c r="R77" s="9"/>
      <c r="S77" s="45">
        <f t="shared" si="22"/>
        <v>0.15555984799496914</v>
      </c>
      <c r="T77" s="47">
        <f t="shared" si="23"/>
        <v>6.3931683913061477</v>
      </c>
    </row>
    <row r="78" spans="1:20" ht="15" thickBot="1" x14ac:dyDescent="0.35">
      <c r="A78" s="7">
        <v>15</v>
      </c>
      <c r="B78" s="11">
        <v>43.294645532375995</v>
      </c>
      <c r="D78" s="7">
        <v>15</v>
      </c>
      <c r="E78" s="11">
        <v>44.94744791661055</v>
      </c>
      <c r="F78" s="10">
        <f t="shared" si="16"/>
        <v>5.1029801102614514E-2</v>
      </c>
      <c r="G78" s="37">
        <f t="shared" si="17"/>
        <v>2.1822971383385408</v>
      </c>
      <c r="I78" s="7">
        <v>15</v>
      </c>
      <c r="J78" s="11">
        <v>46.986798748517991</v>
      </c>
      <c r="K78" s="10">
        <f t="shared" si="18"/>
        <v>6.1052472172087327E-2</v>
      </c>
      <c r="L78" s="37">
        <f t="shared" si="19"/>
        <v>2.7035988306750838</v>
      </c>
      <c r="N78" s="7">
        <v>15</v>
      </c>
      <c r="O78" s="11">
        <v>47.965883726306572</v>
      </c>
      <c r="P78" s="10">
        <f t="shared" si="20"/>
        <v>3.6150009767089035E-2</v>
      </c>
      <c r="Q78" s="37">
        <f t="shared" si="21"/>
        <v>1.6734711661903177</v>
      </c>
      <c r="R78" s="9"/>
      <c r="S78" s="45">
        <f t="shared" si="22"/>
        <v>0.14978048845274208</v>
      </c>
      <c r="T78" s="47">
        <f t="shared" si="23"/>
        <v>6.248456610410571</v>
      </c>
    </row>
    <row r="79" spans="1:20" ht="15" thickBot="1" x14ac:dyDescent="0.35">
      <c r="A79" s="7">
        <v>16</v>
      </c>
      <c r="B79" s="11">
        <v>43.467521063252626</v>
      </c>
      <c r="D79" s="7">
        <v>16</v>
      </c>
      <c r="E79" s="11">
        <v>45.621659635359698</v>
      </c>
      <c r="F79" s="10">
        <f t="shared" si="16"/>
        <v>5.3748311699273493E-2</v>
      </c>
      <c r="G79" s="37">
        <f t="shared" si="17"/>
        <v>2.3270141029837035</v>
      </c>
      <c r="I79" s="7">
        <v>16</v>
      </c>
      <c r="J79" s="11">
        <v>47.503653534751678</v>
      </c>
      <c r="K79" s="10">
        <f t="shared" si="18"/>
        <v>5.6870984597024686E-2</v>
      </c>
      <c r="L79" s="37">
        <f t="shared" si="19"/>
        <v>2.5562056181411279</v>
      </c>
      <c r="N79" s="7">
        <v>16</v>
      </c>
      <c r="O79" s="11">
        <v>48.445542563569639</v>
      </c>
      <c r="P79" s="10">
        <f t="shared" si="20"/>
        <v>3.1045822526857246E-2</v>
      </c>
      <c r="Q79" s="37">
        <f t="shared" si="21"/>
        <v>1.4587438150516476</v>
      </c>
      <c r="R79" s="9"/>
      <c r="S79" s="45">
        <f t="shared" si="22"/>
        <v>0.14702947992208812</v>
      </c>
      <c r="T79" s="47">
        <f t="shared" si="23"/>
        <v>6.20988653940163</v>
      </c>
    </row>
    <row r="80" spans="1:20" ht="15" thickBot="1" x14ac:dyDescent="0.35">
      <c r="A80" s="7">
        <v>17</v>
      </c>
      <c r="B80" s="11">
        <v>44.553868551479049</v>
      </c>
      <c r="D80" s="7">
        <v>17</v>
      </c>
      <c r="E80" s="11">
        <v>46.30598452989009</v>
      </c>
      <c r="F80" s="10">
        <f t="shared" si="16"/>
        <v>6.5300790042915433E-2</v>
      </c>
      <c r="G80" s="37">
        <f t="shared" si="17"/>
        <v>2.8384634666374637</v>
      </c>
      <c r="I80" s="7">
        <v>17</v>
      </c>
      <c r="J80" s="11">
        <v>47.978690070099198</v>
      </c>
      <c r="K80" s="10">
        <f t="shared" si="18"/>
        <v>5.1664723589157864E-2</v>
      </c>
      <c r="L80" s="37">
        <f t="shared" si="19"/>
        <v>2.3570304347394995</v>
      </c>
      <c r="N80" s="7">
        <v>17</v>
      </c>
      <c r="O80" s="11">
        <v>48.929997989205333</v>
      </c>
      <c r="P80" s="10">
        <f t="shared" si="20"/>
        <v>3.0025994809224552E-2</v>
      </c>
      <c r="Q80" s="37">
        <f t="shared" si="21"/>
        <v>1.4263444544536554</v>
      </c>
      <c r="R80" s="9"/>
      <c r="S80" s="45">
        <f t="shared" si="22"/>
        <v>0.14415586286358989</v>
      </c>
      <c r="T80" s="47">
        <f t="shared" si="23"/>
        <v>6.1648472109333241</v>
      </c>
    </row>
    <row r="81" spans="1:20" ht="15" thickBot="1" x14ac:dyDescent="0.35">
      <c r="A81" s="7">
        <v>18</v>
      </c>
      <c r="B81" s="11">
        <v>45.667579652646822</v>
      </c>
      <c r="D81" s="7">
        <v>18</v>
      </c>
      <c r="E81" s="11">
        <v>47.00057429783844</v>
      </c>
      <c r="F81" s="10">
        <f t="shared" si="16"/>
        <v>5.4915674573407361E-2</v>
      </c>
      <c r="G81" s="37">
        <f t="shared" si="17"/>
        <v>2.4467057463593918</v>
      </c>
      <c r="I81" s="7">
        <v>18</v>
      </c>
      <c r="J81" s="11">
        <v>48.458476970800184</v>
      </c>
      <c r="K81" s="10">
        <f t="shared" si="18"/>
        <v>4.6484109187240809E-2</v>
      </c>
      <c r="L81" s="37">
        <f t="shared" si="19"/>
        <v>2.1524924409100947</v>
      </c>
      <c r="N81" s="7">
        <v>18</v>
      </c>
      <c r="O81" s="11">
        <v>49.419297969097386</v>
      </c>
      <c r="P81" s="10">
        <f t="shared" si="20"/>
        <v>3.0025994809224466E-2</v>
      </c>
      <c r="Q81" s="37">
        <f t="shared" si="21"/>
        <v>1.4406078989981879</v>
      </c>
      <c r="R81" s="9"/>
      <c r="S81" s="45">
        <f t="shared" si="22"/>
        <v>0.14146443195016667</v>
      </c>
      <c r="T81" s="47">
        <f t="shared" si="23"/>
        <v>6.1246524367213908</v>
      </c>
    </row>
    <row r="82" spans="1:20" ht="15" thickBot="1" x14ac:dyDescent="0.35">
      <c r="A82" s="7">
        <v>19</v>
      </c>
      <c r="B82" s="11">
        <v>46.809859812259973</v>
      </c>
      <c r="D82" s="7">
        <v>19</v>
      </c>
      <c r="E82" s="11">
        <v>47.705582912306014</v>
      </c>
      <c r="F82" s="10">
        <f t="shared" si="16"/>
        <v>4.4626916406792151E-2</v>
      </c>
      <c r="G82" s="37">
        <f t="shared" si="17"/>
        <v>2.0380032596591917</v>
      </c>
      <c r="I82" s="7">
        <v>19</v>
      </c>
      <c r="J82" s="11">
        <v>48.943061740508185</v>
      </c>
      <c r="K82" s="10">
        <f t="shared" si="18"/>
        <v>4.1329015053313496E-2</v>
      </c>
      <c r="L82" s="37">
        <f t="shared" si="19"/>
        <v>1.9424874426697443</v>
      </c>
      <c r="N82" s="7">
        <v>19</v>
      </c>
      <c r="O82" s="11">
        <v>49.919680000000007</v>
      </c>
      <c r="P82" s="10">
        <f t="shared" si="20"/>
        <v>3.0153713458231576E-2</v>
      </c>
      <c r="Q82" s="37">
        <f t="shared" si="21"/>
        <v>1.4612030291998224</v>
      </c>
      <c r="R82" s="9"/>
      <c r="S82" s="45">
        <f t="shared" si="22"/>
        <v>0.14843632162410167</v>
      </c>
      <c r="T82" s="47">
        <f t="shared" si="23"/>
        <v>6.4521589367473808</v>
      </c>
    </row>
    <row r="83" spans="1:20" ht="15" thickBot="1" x14ac:dyDescent="0.35">
      <c r="A83" s="7">
        <v>20</v>
      </c>
      <c r="B83" s="11">
        <v>47.746129335235409</v>
      </c>
      <c r="D83" s="7">
        <v>20</v>
      </c>
      <c r="E83" s="11">
        <v>48.468872238902911</v>
      </c>
      <c r="F83" s="10">
        <f t="shared" si="16"/>
        <v>3.5441516665436081E-2</v>
      </c>
      <c r="G83" s="37">
        <f t="shared" si="17"/>
        <v>1.6590124266429385</v>
      </c>
      <c r="I83" s="7">
        <v>20</v>
      </c>
      <c r="J83" s="11">
        <v>49.432492357913269</v>
      </c>
      <c r="K83" s="10">
        <f t="shared" si="18"/>
        <v>3.6199315471770202E-2</v>
      </c>
      <c r="L83" s="37">
        <f t="shared" si="19"/>
        <v>1.7269094456072551</v>
      </c>
      <c r="N83" s="7">
        <v>20</v>
      </c>
      <c r="O83" s="11">
        <v>50.412625858276236</v>
      </c>
      <c r="P83" s="10">
        <f t="shared" si="20"/>
        <v>3.0025994809224469E-2</v>
      </c>
      <c r="Q83" s="37">
        <f t="shared" si="21"/>
        <v>1.4695641177680514</v>
      </c>
      <c r="R83" s="9"/>
      <c r="S83" s="45">
        <f t="shared" si="22"/>
        <v>0.13149828504853134</v>
      </c>
      <c r="T83" s="47">
        <f t="shared" si="23"/>
        <v>5.8587573067971874</v>
      </c>
    </row>
    <row r="84" spans="1:20" ht="15" thickBot="1" x14ac:dyDescent="0.35">
      <c r="A84" s="7" t="s">
        <v>14</v>
      </c>
      <c r="B84" s="11">
        <v>48.700842174422419</v>
      </c>
      <c r="D84" s="7" t="s">
        <v>14</v>
      </c>
      <c r="E84" s="11">
        <v>49.438249683680965</v>
      </c>
      <c r="F84" s="10">
        <f t="shared" si="16"/>
        <v>3.5439948159249321E-2</v>
      </c>
      <c r="G84" s="37">
        <f t="shared" si="17"/>
        <v>1.692120348445556</v>
      </c>
      <c r="I84" s="7" t="s">
        <v>14</v>
      </c>
      <c r="J84" s="11">
        <v>49.926817281492404</v>
      </c>
      <c r="K84" s="10">
        <f t="shared" si="18"/>
        <v>3.0080028175677103E-2</v>
      </c>
      <c r="L84" s="37">
        <f t="shared" si="19"/>
        <v>1.4579450425894933</v>
      </c>
      <c r="N84" s="7" t="s">
        <v>14</v>
      </c>
      <c r="O84" s="11">
        <v>50.916752116859001</v>
      </c>
      <c r="P84" s="10">
        <f t="shared" si="20"/>
        <v>3.0025994809224483E-2</v>
      </c>
      <c r="Q84" s="37">
        <f t="shared" si="21"/>
        <v>1.4842597589457327</v>
      </c>
      <c r="R84" s="9"/>
      <c r="S84" s="45">
        <f t="shared" si="22"/>
        <v>0.11494308444060371</v>
      </c>
      <c r="T84" s="47">
        <f t="shared" si="23"/>
        <v>5.2491724642121795</v>
      </c>
    </row>
    <row r="85" spans="1:20" ht="15" thickBot="1" x14ac:dyDescent="0.35">
      <c r="A85" s="7" t="s">
        <v>15</v>
      </c>
      <c r="B85" s="36">
        <v>52.52</v>
      </c>
      <c r="D85" s="7" t="s">
        <v>2</v>
      </c>
      <c r="E85" s="36">
        <f>(B85+J85)/2</f>
        <v>52.838117600000004</v>
      </c>
      <c r="F85" s="38"/>
      <c r="G85" s="39"/>
      <c r="I85" s="7" t="s">
        <v>2</v>
      </c>
      <c r="J85" s="36">
        <v>53.156235199999998</v>
      </c>
      <c r="K85" s="31"/>
      <c r="L85" s="39"/>
      <c r="N85" s="7" t="s">
        <v>2</v>
      </c>
      <c r="O85" s="36">
        <v>54.213019199999998</v>
      </c>
      <c r="P85" s="31"/>
      <c r="Q85" s="39"/>
      <c r="S85" s="48"/>
      <c r="T85" s="49"/>
    </row>
    <row r="86" spans="1:20" x14ac:dyDescent="0.3">
      <c r="D86" s="3"/>
      <c r="E86" s="51"/>
    </row>
  </sheetData>
  <mergeCells count="16">
    <mergeCell ref="S3:T3"/>
    <mergeCell ref="S32:T32"/>
    <mergeCell ref="S61:T61"/>
    <mergeCell ref="A1:D1"/>
    <mergeCell ref="A61:B61"/>
    <mergeCell ref="D61:G61"/>
    <mergeCell ref="I61:L61"/>
    <mergeCell ref="N61:Q61"/>
    <mergeCell ref="D32:G32"/>
    <mergeCell ref="I32:L32"/>
    <mergeCell ref="A32:B32"/>
    <mergeCell ref="N32:Q32"/>
    <mergeCell ref="A3:B3"/>
    <mergeCell ref="D3:G3"/>
    <mergeCell ref="I3:L3"/>
    <mergeCell ref="N3:Q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0C732-17F5-45F7-92B7-59705FB009BC}">
  <sheetPr>
    <tabColor theme="7"/>
  </sheetPr>
  <dimension ref="A1:AD86"/>
  <sheetViews>
    <sheetView topLeftCell="A68" workbookViewId="0">
      <selection activeCell="A86" sqref="A86:XFD86"/>
    </sheetView>
  </sheetViews>
  <sheetFormatPr defaultRowHeight="14.4" x14ac:dyDescent="0.3"/>
  <cols>
    <col min="2" max="2" width="10.44140625" customWidth="1"/>
    <col min="3" max="3" width="2.77734375" customWidth="1"/>
    <col min="5" max="5" width="8.44140625" bestFit="1" customWidth="1"/>
    <col min="6" max="6" width="8.5546875" bestFit="1" customWidth="1"/>
    <col min="7" max="7" width="8.109375" bestFit="1" customWidth="1"/>
    <col min="8" max="8" width="2.109375" customWidth="1"/>
    <col min="10" max="10" width="8.44140625" bestFit="1" customWidth="1"/>
    <col min="11" max="11" width="8.6640625" style="16" bestFit="1" customWidth="1"/>
    <col min="12" max="12" width="7.33203125" bestFit="1" customWidth="1"/>
    <col min="13" max="13" width="2.44140625" customWidth="1"/>
    <col min="14" max="14" width="8.5546875" customWidth="1"/>
    <col min="16" max="16" width="8.5546875" bestFit="1" customWidth="1"/>
    <col min="17" max="17" width="7.33203125" bestFit="1" customWidth="1"/>
    <col min="18" max="18" width="2.109375" customWidth="1"/>
    <col min="19" max="19" width="8.33203125" bestFit="1" customWidth="1"/>
    <col min="20" max="20" width="6.77734375" bestFit="1" customWidth="1"/>
    <col min="21" max="23" width="13.5546875" customWidth="1"/>
    <col min="24" max="24" width="7" customWidth="1"/>
    <col min="25" max="26" width="8" customWidth="1"/>
  </cols>
  <sheetData>
    <row r="1" spans="1:20" ht="18.600000000000001" customHeight="1" thickBot="1" x14ac:dyDescent="0.35">
      <c r="A1" s="54" t="s">
        <v>18</v>
      </c>
      <c r="B1" s="55"/>
      <c r="C1" s="55"/>
      <c r="D1" s="56"/>
      <c r="T1" s="2"/>
    </row>
    <row r="2" spans="1:20" ht="18.600000000000001" customHeight="1" x14ac:dyDescent="0.3">
      <c r="A2" s="32"/>
      <c r="B2" s="32"/>
      <c r="C2" s="32"/>
    </row>
    <row r="3" spans="1:20" ht="15" thickBot="1" x14ac:dyDescent="0.35">
      <c r="A3" s="53" t="s">
        <v>1</v>
      </c>
      <c r="B3" s="53"/>
      <c r="D3" s="53" t="s">
        <v>3</v>
      </c>
      <c r="E3" s="53"/>
      <c r="F3" s="53"/>
      <c r="G3" s="53"/>
      <c r="I3" s="53" t="s">
        <v>4</v>
      </c>
      <c r="J3" s="53"/>
      <c r="K3" s="53"/>
      <c r="L3" s="53"/>
      <c r="N3" s="53" t="s">
        <v>5</v>
      </c>
      <c r="O3" s="53"/>
      <c r="P3" s="53"/>
      <c r="Q3" s="53"/>
      <c r="S3" s="53" t="s">
        <v>228</v>
      </c>
      <c r="T3" s="53"/>
    </row>
    <row r="4" spans="1:20" ht="49.2" thickBot="1" x14ac:dyDescent="0.35">
      <c r="A4" s="35" t="s">
        <v>6</v>
      </c>
      <c r="B4" s="4" t="s">
        <v>7</v>
      </c>
      <c r="D4" s="35" t="s">
        <v>6</v>
      </c>
      <c r="E4" s="4" t="s">
        <v>227</v>
      </c>
      <c r="F4" s="5" t="s">
        <v>8</v>
      </c>
      <c r="G4" s="5" t="s">
        <v>9</v>
      </c>
      <c r="I4" s="35" t="s">
        <v>6</v>
      </c>
      <c r="J4" s="4" t="s">
        <v>10</v>
      </c>
      <c r="K4" s="5" t="s">
        <v>8</v>
      </c>
      <c r="L4" s="5" t="s">
        <v>9</v>
      </c>
      <c r="N4" s="35" t="s">
        <v>6</v>
      </c>
      <c r="O4" s="4" t="s">
        <v>11</v>
      </c>
      <c r="P4" s="5" t="s">
        <v>8</v>
      </c>
      <c r="Q4" s="5" t="s">
        <v>9</v>
      </c>
      <c r="R4" s="6"/>
      <c r="S4" s="43" t="s">
        <v>229</v>
      </c>
      <c r="T4" s="44" t="s">
        <v>230</v>
      </c>
    </row>
    <row r="5" spans="1:20" ht="15" thickBot="1" x14ac:dyDescent="0.35">
      <c r="A5" s="7" t="s">
        <v>12</v>
      </c>
      <c r="B5" s="8">
        <v>30.020915451320455</v>
      </c>
      <c r="D5" s="7" t="s">
        <v>12</v>
      </c>
      <c r="E5" s="8">
        <v>30.91</v>
      </c>
      <c r="F5" s="10" t="s">
        <v>13</v>
      </c>
      <c r="G5" s="37" t="s">
        <v>13</v>
      </c>
      <c r="I5" s="7" t="s">
        <v>12</v>
      </c>
      <c r="J5" s="8">
        <v>31.528200000000002</v>
      </c>
      <c r="K5" s="10" t="s">
        <v>13</v>
      </c>
      <c r="L5" s="37" t="s">
        <v>13</v>
      </c>
      <c r="N5" s="7" t="s">
        <v>12</v>
      </c>
      <c r="O5" s="8">
        <v>32.158764000000005</v>
      </c>
      <c r="P5" s="10" t="s">
        <v>13</v>
      </c>
      <c r="Q5" s="37" t="s">
        <v>13</v>
      </c>
      <c r="R5" s="9"/>
      <c r="S5" s="45" t="s">
        <v>13</v>
      </c>
      <c r="T5" s="46" t="s">
        <v>13</v>
      </c>
    </row>
    <row r="6" spans="1:20" ht="15" thickBot="1" x14ac:dyDescent="0.35">
      <c r="A6" s="7">
        <v>1</v>
      </c>
      <c r="B6" s="11">
        <v>30.465224999999997</v>
      </c>
      <c r="D6" s="7">
        <v>1</v>
      </c>
      <c r="E6" s="11">
        <v>31.682749999999999</v>
      </c>
      <c r="F6" s="10">
        <f>(E6-B5)/B5</f>
        <v>5.5355891840615019E-2</v>
      </c>
      <c r="G6" s="37">
        <f>E6-B5</f>
        <v>1.6618345486795434</v>
      </c>
      <c r="I6" s="7">
        <v>1</v>
      </c>
      <c r="J6" s="11">
        <v>32.316404999999996</v>
      </c>
      <c r="K6" s="10">
        <f>(J6-E5)/E5</f>
        <v>4.5499999999999867E-2</v>
      </c>
      <c r="L6" s="37">
        <f>J6-E5</f>
        <v>1.4064049999999959</v>
      </c>
      <c r="N6" s="7">
        <v>1</v>
      </c>
      <c r="O6" s="11">
        <v>32.962733100000001</v>
      </c>
      <c r="P6" s="10">
        <f>(O6-J5)/J5</f>
        <v>4.5499999999999978E-2</v>
      </c>
      <c r="Q6" s="37">
        <f>O6-J5</f>
        <v>1.4345330999999995</v>
      </c>
      <c r="R6" s="9"/>
      <c r="S6" s="45" t="s">
        <v>13</v>
      </c>
      <c r="T6" s="46" t="s">
        <v>13</v>
      </c>
    </row>
    <row r="7" spans="1:20" ht="15" thickBot="1" x14ac:dyDescent="0.35">
      <c r="A7" s="7">
        <v>2</v>
      </c>
      <c r="B7" s="11">
        <v>30.91545</v>
      </c>
      <c r="D7" s="7">
        <v>2</v>
      </c>
      <c r="E7" s="11">
        <v>32.474818749999997</v>
      </c>
      <c r="F7" s="10">
        <f t="shared" ref="F7:F26" si="0">(E7-B6)/B6</f>
        <v>6.5963528908780447E-2</v>
      </c>
      <c r="G7" s="37">
        <f t="shared" ref="G7:G26" si="1">E7-B6</f>
        <v>2.0095937500000005</v>
      </c>
      <c r="I7" s="7">
        <v>2</v>
      </c>
      <c r="J7" s="11">
        <v>33.124315124999995</v>
      </c>
      <c r="K7" s="10">
        <f t="shared" ref="K7:K26" si="2">(J7-E6)/E6</f>
        <v>4.5499999999999902E-2</v>
      </c>
      <c r="L7" s="37">
        <f t="shared" ref="L7:L26" si="3">J7-E6</f>
        <v>1.4415651249999968</v>
      </c>
      <c r="N7" s="7">
        <v>2</v>
      </c>
      <c r="O7" s="11">
        <v>33.786801427499995</v>
      </c>
      <c r="P7" s="10">
        <f t="shared" ref="P7:P26" si="4">(O7-J6)/J6</f>
        <v>4.5499999999999971E-2</v>
      </c>
      <c r="Q7" s="37">
        <f t="shared" ref="Q7:Q26" si="5">O7-J6</f>
        <v>1.470396427499999</v>
      </c>
      <c r="R7" s="9"/>
      <c r="S7" s="45" t="s">
        <v>13</v>
      </c>
      <c r="T7" s="46" t="s">
        <v>13</v>
      </c>
    </row>
    <row r="8" spans="1:20" ht="15" thickBot="1" x14ac:dyDescent="0.35">
      <c r="A8" s="7">
        <v>3</v>
      </c>
      <c r="B8" s="11">
        <v>31.683005999999995</v>
      </c>
      <c r="D8" s="7">
        <v>3</v>
      </c>
      <c r="E8" s="11">
        <v>33.124315124999995</v>
      </c>
      <c r="F8" s="10">
        <f t="shared" si="0"/>
        <v>7.1448583960446815E-2</v>
      </c>
      <c r="G8" s="37">
        <f t="shared" si="1"/>
        <v>2.2088651249999955</v>
      </c>
      <c r="I8" s="7">
        <v>3</v>
      </c>
      <c r="J8" s="11">
        <v>33.952423003124991</v>
      </c>
      <c r="K8" s="10">
        <f t="shared" si="2"/>
        <v>4.5499999999999825E-2</v>
      </c>
      <c r="L8" s="37">
        <f t="shared" si="3"/>
        <v>1.4776042531249942</v>
      </c>
      <c r="N8" s="7">
        <v>3</v>
      </c>
      <c r="O8" s="11">
        <v>34.631471463187495</v>
      </c>
      <c r="P8" s="10">
        <f t="shared" si="4"/>
        <v>4.5499999999999992E-2</v>
      </c>
      <c r="Q8" s="37">
        <f t="shared" si="5"/>
        <v>1.5071563381874995</v>
      </c>
      <c r="R8" s="9"/>
      <c r="S8" s="45">
        <f t="shared" ref="S8:S26" si="6">(O8-B5)/B5</f>
        <v>0.15357812853319391</v>
      </c>
      <c r="T8" s="47">
        <f t="shared" ref="T8:T26" si="7">O8-B5</f>
        <v>4.6105560118670397</v>
      </c>
    </row>
    <row r="9" spans="1:20" ht="15" thickBot="1" x14ac:dyDescent="0.35">
      <c r="A9" s="7">
        <v>4</v>
      </c>
      <c r="B9" s="11">
        <v>32.482543499999998</v>
      </c>
      <c r="D9" s="7">
        <v>4</v>
      </c>
      <c r="E9" s="11">
        <v>33.786801427499995</v>
      </c>
      <c r="F9" s="10">
        <f t="shared" si="0"/>
        <v>6.6401383363055899E-2</v>
      </c>
      <c r="G9" s="37">
        <f t="shared" si="1"/>
        <v>2.1037954274999997</v>
      </c>
      <c r="I9" s="7">
        <v>4</v>
      </c>
      <c r="J9" s="11">
        <v>34.631471463187495</v>
      </c>
      <c r="K9" s="10">
        <f t="shared" si="2"/>
        <v>4.5499999999999992E-2</v>
      </c>
      <c r="L9" s="37">
        <f t="shared" si="3"/>
        <v>1.5071563381874995</v>
      </c>
      <c r="N9" s="7">
        <v>4</v>
      </c>
      <c r="O9" s="11">
        <v>35.324100892451249</v>
      </c>
      <c r="P9" s="10">
        <f t="shared" si="4"/>
        <v>4.040000000000022E-2</v>
      </c>
      <c r="Q9" s="37">
        <f t="shared" si="5"/>
        <v>1.3716778893262571</v>
      </c>
      <c r="R9" s="9"/>
      <c r="S9" s="45">
        <f t="shared" si="6"/>
        <v>0.15948925020088486</v>
      </c>
      <c r="T9" s="47">
        <f t="shared" si="7"/>
        <v>4.8588758924512518</v>
      </c>
    </row>
    <row r="10" spans="1:20" ht="15" thickBot="1" x14ac:dyDescent="0.35">
      <c r="A10" s="7">
        <v>5</v>
      </c>
      <c r="B10" s="11">
        <v>33.292741499999998</v>
      </c>
      <c r="D10" s="7">
        <v>5</v>
      </c>
      <c r="E10" s="11">
        <v>34.462537456049994</v>
      </c>
      <c r="F10" s="10">
        <f t="shared" si="0"/>
        <v>6.0955631631802329E-2</v>
      </c>
      <c r="G10" s="37">
        <f t="shared" si="1"/>
        <v>1.9799939560499951</v>
      </c>
      <c r="I10" s="7">
        <v>5</v>
      </c>
      <c r="J10" s="11">
        <v>35.324100892451249</v>
      </c>
      <c r="K10" s="10">
        <f t="shared" si="2"/>
        <v>4.550000000000011E-2</v>
      </c>
      <c r="L10" s="37">
        <f t="shared" si="3"/>
        <v>1.5372994649512535</v>
      </c>
      <c r="N10" s="7">
        <v>5</v>
      </c>
      <c r="O10" s="11">
        <v>36.030582910300275</v>
      </c>
      <c r="P10" s="10">
        <f t="shared" si="4"/>
        <v>4.0400000000000151E-2</v>
      </c>
      <c r="Q10" s="37">
        <f t="shared" si="5"/>
        <v>1.3991114471127801</v>
      </c>
      <c r="R10" s="9"/>
      <c r="S10" s="45">
        <f t="shared" si="6"/>
        <v>0.16545555410968546</v>
      </c>
      <c r="T10" s="47">
        <f t="shared" si="7"/>
        <v>5.1151329103002752</v>
      </c>
    </row>
    <row r="11" spans="1:20" ht="15" thickBot="1" x14ac:dyDescent="0.35">
      <c r="A11" s="7">
        <v>6</v>
      </c>
      <c r="B11" s="11">
        <v>34.124260499999998</v>
      </c>
      <c r="D11" s="7">
        <v>6</v>
      </c>
      <c r="E11" s="11">
        <v>35.151788205170995</v>
      </c>
      <c r="F11" s="10">
        <f t="shared" si="0"/>
        <v>5.5839399863510684E-2</v>
      </c>
      <c r="G11" s="37">
        <f t="shared" si="1"/>
        <v>1.8590467051709965</v>
      </c>
      <c r="I11" s="7">
        <v>6</v>
      </c>
      <c r="J11" s="11">
        <v>36.030582910300275</v>
      </c>
      <c r="K11" s="10">
        <f t="shared" si="2"/>
        <v>4.55000000000002E-2</v>
      </c>
      <c r="L11" s="37">
        <f t="shared" si="3"/>
        <v>1.5680454542502815</v>
      </c>
      <c r="N11" s="7">
        <v>6</v>
      </c>
      <c r="O11" s="11">
        <v>36.751194568506278</v>
      </c>
      <c r="P11" s="10">
        <f t="shared" si="4"/>
        <v>4.0399999999999985E-2</v>
      </c>
      <c r="Q11" s="37">
        <f t="shared" si="5"/>
        <v>1.4270936760550299</v>
      </c>
      <c r="R11" s="9"/>
      <c r="S11" s="45">
        <f t="shared" si="6"/>
        <v>0.15996552121684046</v>
      </c>
      <c r="T11" s="47">
        <f t="shared" si="7"/>
        <v>5.0681885685062831</v>
      </c>
    </row>
    <row r="12" spans="1:20" ht="15" thickBot="1" x14ac:dyDescent="0.35">
      <c r="A12" s="7">
        <v>7</v>
      </c>
      <c r="B12" s="11">
        <v>34.977100499999999</v>
      </c>
      <c r="D12" s="7">
        <v>7</v>
      </c>
      <c r="E12" s="11">
        <v>35.854823969274413</v>
      </c>
      <c r="F12" s="10">
        <f t="shared" si="0"/>
        <v>5.0713581596132026E-2</v>
      </c>
      <c r="G12" s="37">
        <f t="shared" si="1"/>
        <v>1.730563469274415</v>
      </c>
      <c r="I12" s="7">
        <v>7</v>
      </c>
      <c r="J12" s="11">
        <v>36.751194568506278</v>
      </c>
      <c r="K12" s="10">
        <f t="shared" si="2"/>
        <v>4.5500000000000096E-2</v>
      </c>
      <c r="L12" s="37">
        <f t="shared" si="3"/>
        <v>1.5994063633352837</v>
      </c>
      <c r="N12" s="7">
        <v>7</v>
      </c>
      <c r="O12" s="11">
        <v>37.486218459876405</v>
      </c>
      <c r="P12" s="10">
        <f t="shared" si="4"/>
        <v>4.0399999999999957E-2</v>
      </c>
      <c r="Q12" s="37">
        <f t="shared" si="5"/>
        <v>1.4556355495761295</v>
      </c>
      <c r="R12" s="9"/>
      <c r="S12" s="45">
        <f t="shared" si="6"/>
        <v>0.15404196903103989</v>
      </c>
      <c r="T12" s="47">
        <f t="shared" si="7"/>
        <v>5.0036749598764061</v>
      </c>
    </row>
    <row r="13" spans="1:20" ht="15" thickBot="1" x14ac:dyDescent="0.35">
      <c r="A13" s="7">
        <v>8</v>
      </c>
      <c r="B13" s="11">
        <v>35.680693499999997</v>
      </c>
      <c r="D13" s="7">
        <v>8</v>
      </c>
      <c r="E13" s="11">
        <v>36.571920448659903</v>
      </c>
      <c r="F13" s="10">
        <f t="shared" si="0"/>
        <v>4.5596116483694916E-2</v>
      </c>
      <c r="G13" s="37">
        <f t="shared" si="1"/>
        <v>1.5948199486599037</v>
      </c>
      <c r="I13" s="7">
        <v>8</v>
      </c>
      <c r="J13" s="11">
        <v>37.486218459876405</v>
      </c>
      <c r="K13" s="10">
        <f t="shared" si="2"/>
        <v>4.5500000000000151E-2</v>
      </c>
      <c r="L13" s="37">
        <f t="shared" si="3"/>
        <v>1.6313944906019913</v>
      </c>
      <c r="N13" s="7">
        <v>8</v>
      </c>
      <c r="O13" s="11">
        <v>38.235942829073934</v>
      </c>
      <c r="P13" s="10">
        <f t="shared" si="4"/>
        <v>4.0400000000000068E-2</v>
      </c>
      <c r="Q13" s="37">
        <f t="shared" si="5"/>
        <v>1.4847482605676561</v>
      </c>
      <c r="R13" s="9"/>
      <c r="S13" s="45">
        <f t="shared" si="6"/>
        <v>0.14847684829661553</v>
      </c>
      <c r="T13" s="47">
        <f t="shared" si="7"/>
        <v>4.9432013290739363</v>
      </c>
    </row>
    <row r="14" spans="1:20" ht="15" thickBot="1" x14ac:dyDescent="0.35">
      <c r="A14" s="7">
        <v>9</v>
      </c>
      <c r="B14" s="11">
        <v>36.394946999999995</v>
      </c>
      <c r="D14" s="7">
        <v>9</v>
      </c>
      <c r="E14" s="11">
        <v>37.3033588576331</v>
      </c>
      <c r="F14" s="10">
        <f t="shared" si="0"/>
        <v>4.5477405242504695E-2</v>
      </c>
      <c r="G14" s="37">
        <f t="shared" si="1"/>
        <v>1.6226653576331032</v>
      </c>
      <c r="I14" s="7">
        <v>9</v>
      </c>
      <c r="J14" s="11">
        <v>38.235942829073934</v>
      </c>
      <c r="K14" s="10">
        <f t="shared" si="2"/>
        <v>4.5500000000000172E-2</v>
      </c>
      <c r="L14" s="37">
        <f t="shared" si="3"/>
        <v>1.6640223804140319</v>
      </c>
      <c r="N14" s="7">
        <v>9</v>
      </c>
      <c r="O14" s="11">
        <v>39.000661685655416</v>
      </c>
      <c r="P14" s="10">
        <f t="shared" si="4"/>
        <v>4.0400000000000123E-2</v>
      </c>
      <c r="Q14" s="37">
        <f t="shared" si="5"/>
        <v>1.5144432257790115</v>
      </c>
      <c r="R14" s="9"/>
      <c r="S14" s="45">
        <f t="shared" si="6"/>
        <v>0.14290129996093009</v>
      </c>
      <c r="T14" s="47">
        <f t="shared" si="7"/>
        <v>4.8764011856554177</v>
      </c>
    </row>
    <row r="15" spans="1:20" ht="15" thickBot="1" x14ac:dyDescent="0.35">
      <c r="A15" s="7">
        <v>10</v>
      </c>
      <c r="B15" s="11">
        <v>37.119861</v>
      </c>
      <c r="D15" s="7">
        <v>10</v>
      </c>
      <c r="E15" s="11">
        <v>38.04942603478576</v>
      </c>
      <c r="F15" s="10">
        <f t="shared" si="0"/>
        <v>4.5459031298651593E-2</v>
      </c>
      <c r="G15" s="37">
        <f t="shared" si="1"/>
        <v>1.6544790347857656</v>
      </c>
      <c r="I15" s="7">
        <v>10</v>
      </c>
      <c r="J15" s="11">
        <v>39.000661685655416</v>
      </c>
      <c r="K15" s="10">
        <f t="shared" si="2"/>
        <v>4.5500000000000269E-2</v>
      </c>
      <c r="L15" s="37">
        <f t="shared" si="3"/>
        <v>1.6973028280223161</v>
      </c>
      <c r="N15" s="7">
        <v>10</v>
      </c>
      <c r="O15" s="11">
        <v>39.780674919368522</v>
      </c>
      <c r="P15" s="10">
        <f t="shared" si="4"/>
        <v>4.0400000000000019E-2</v>
      </c>
      <c r="Q15" s="37">
        <f t="shared" si="5"/>
        <v>1.5447320902945876</v>
      </c>
      <c r="R15" s="9"/>
      <c r="S15" s="45">
        <f t="shared" si="6"/>
        <v>0.13733483767096485</v>
      </c>
      <c r="T15" s="47">
        <f t="shared" si="7"/>
        <v>4.8035744193685233</v>
      </c>
    </row>
    <row r="16" spans="1:20" ht="15" thickBot="1" x14ac:dyDescent="0.35">
      <c r="A16" s="7">
        <v>11</v>
      </c>
      <c r="B16" s="11">
        <v>37.866096000000006</v>
      </c>
      <c r="D16" s="7">
        <v>11</v>
      </c>
      <c r="E16" s="11">
        <v>38.620167425307542</v>
      </c>
      <c r="F16" s="10">
        <f t="shared" si="0"/>
        <v>4.0417889100057301E-2</v>
      </c>
      <c r="G16" s="37">
        <f t="shared" si="1"/>
        <v>1.5003064253075422</v>
      </c>
      <c r="I16" s="7">
        <v>11</v>
      </c>
      <c r="J16" s="11">
        <v>39.780674919368522</v>
      </c>
      <c r="K16" s="10">
        <f t="shared" si="2"/>
        <v>4.5500000000000249E-2</v>
      </c>
      <c r="L16" s="37">
        <f t="shared" si="3"/>
        <v>1.7312488845827616</v>
      </c>
      <c r="N16" s="7">
        <v>11</v>
      </c>
      <c r="O16" s="11">
        <v>40.57628841775589</v>
      </c>
      <c r="P16" s="10">
        <f t="shared" si="4"/>
        <v>4.039999999999988E-2</v>
      </c>
      <c r="Q16" s="37">
        <f t="shared" si="5"/>
        <v>1.5756267321004742</v>
      </c>
      <c r="R16" s="9"/>
      <c r="S16" s="45">
        <f t="shared" si="6"/>
        <v>0.13720571091915279</v>
      </c>
      <c r="T16" s="47">
        <f t="shared" si="7"/>
        <v>4.8955949177558935</v>
      </c>
    </row>
    <row r="17" spans="1:26" ht="15" thickBot="1" x14ac:dyDescent="0.35">
      <c r="A17" s="7">
        <v>12</v>
      </c>
      <c r="B17" s="11">
        <v>38.431102499999994</v>
      </c>
      <c r="D17" s="7">
        <v>12</v>
      </c>
      <c r="E17" s="11">
        <v>39.199469936687152</v>
      </c>
      <c r="F17" s="10">
        <f t="shared" si="0"/>
        <v>3.521287055013924E-2</v>
      </c>
      <c r="G17" s="37">
        <f t="shared" si="1"/>
        <v>1.3333739366871455</v>
      </c>
      <c r="I17" s="7">
        <v>12</v>
      </c>
      <c r="J17" s="11">
        <v>40.57628841775589</v>
      </c>
      <c r="K17" s="10">
        <f t="shared" si="2"/>
        <v>5.0650246305419033E-2</v>
      </c>
      <c r="L17" s="37">
        <f t="shared" si="3"/>
        <v>1.9561209924483478</v>
      </c>
      <c r="N17" s="7">
        <v>12</v>
      </c>
      <c r="O17" s="11">
        <v>41.286373465066625</v>
      </c>
      <c r="P17" s="10">
        <f t="shared" si="4"/>
        <v>3.7850000000000099E-2</v>
      </c>
      <c r="Q17" s="37">
        <f t="shared" si="5"/>
        <v>1.5056985456981025</v>
      </c>
      <c r="R17" s="9"/>
      <c r="S17" s="45">
        <f t="shared" si="6"/>
        <v>0.13439850496462133</v>
      </c>
      <c r="T17" s="47">
        <f t="shared" si="7"/>
        <v>4.8914264650666297</v>
      </c>
    </row>
    <row r="18" spans="1:26" ht="15" thickBot="1" x14ac:dyDescent="0.35">
      <c r="A18" s="7">
        <v>13</v>
      </c>
      <c r="B18" s="11">
        <v>39.006769500000004</v>
      </c>
      <c r="D18" s="7">
        <v>13</v>
      </c>
      <c r="E18" s="11">
        <v>39.787461985737458</v>
      </c>
      <c r="F18" s="10">
        <f t="shared" si="0"/>
        <v>3.529327543328907E-2</v>
      </c>
      <c r="G18" s="37">
        <f t="shared" si="1"/>
        <v>1.3563594857374639</v>
      </c>
      <c r="I18" s="7">
        <v>13</v>
      </c>
      <c r="J18" s="11">
        <v>41.286373465066625</v>
      </c>
      <c r="K18" s="10">
        <f t="shared" si="2"/>
        <v>5.3238054793856293E-2</v>
      </c>
      <c r="L18" s="37">
        <f t="shared" si="3"/>
        <v>2.086903528379473</v>
      </c>
      <c r="N18" s="7">
        <v>13</v>
      </c>
      <c r="O18" s="11">
        <v>41.905669067042616</v>
      </c>
      <c r="P18" s="10">
        <f t="shared" si="4"/>
        <v>3.2762499999999972E-2</v>
      </c>
      <c r="Q18" s="37">
        <f t="shared" si="5"/>
        <v>1.3293806492867262</v>
      </c>
      <c r="R18" s="9"/>
      <c r="S18" s="45">
        <f t="shared" si="6"/>
        <v>0.12892850183470828</v>
      </c>
      <c r="T18" s="47">
        <f t="shared" si="7"/>
        <v>4.7858080670426162</v>
      </c>
    </row>
    <row r="19" spans="1:26" ht="15" thickBot="1" x14ac:dyDescent="0.35">
      <c r="A19" s="7">
        <v>14</v>
      </c>
      <c r="B19" s="11">
        <v>39.593097</v>
      </c>
      <c r="D19" s="7">
        <v>14</v>
      </c>
      <c r="E19" s="11">
        <v>40.384273915523515</v>
      </c>
      <c r="F19" s="10">
        <f t="shared" si="0"/>
        <v>3.5314496257463995E-2</v>
      </c>
      <c r="G19" s="37">
        <f t="shared" si="1"/>
        <v>1.3775044155235108</v>
      </c>
      <c r="I19" s="7">
        <v>14</v>
      </c>
      <c r="J19" s="11">
        <v>41.905669067042616</v>
      </c>
      <c r="K19" s="10">
        <f t="shared" si="2"/>
        <v>5.323805479385612E-2</v>
      </c>
      <c r="L19" s="37">
        <f t="shared" si="3"/>
        <v>2.1182070813051581</v>
      </c>
      <c r="N19" s="7">
        <v>14</v>
      </c>
      <c r="O19" s="11">
        <v>42.534254103048255</v>
      </c>
      <c r="P19" s="10">
        <f t="shared" si="4"/>
        <v>3.0224999999999801E-2</v>
      </c>
      <c r="Q19" s="37">
        <f t="shared" si="5"/>
        <v>1.2478806379816305</v>
      </c>
      <c r="R19" s="9"/>
      <c r="S19" s="45">
        <f t="shared" si="6"/>
        <v>0.12328068103583344</v>
      </c>
      <c r="T19" s="47">
        <f t="shared" si="7"/>
        <v>4.6681581030482491</v>
      </c>
    </row>
    <row r="20" spans="1:26" ht="15" thickBot="1" x14ac:dyDescent="0.35">
      <c r="A20" s="7">
        <v>15</v>
      </c>
      <c r="B20" s="11">
        <v>40.179424499999996</v>
      </c>
      <c r="D20" s="7">
        <v>15</v>
      </c>
      <c r="E20" s="11">
        <v>40.990038024256364</v>
      </c>
      <c r="F20" s="10">
        <f t="shared" si="0"/>
        <v>3.5282438861914844E-2</v>
      </c>
      <c r="G20" s="37">
        <f t="shared" si="1"/>
        <v>1.396941024256364</v>
      </c>
      <c r="I20" s="7">
        <v>15</v>
      </c>
      <c r="J20" s="11">
        <v>42.534254103048255</v>
      </c>
      <c r="K20" s="10">
        <f t="shared" si="2"/>
        <v>5.3238054793856238E-2</v>
      </c>
      <c r="L20" s="37">
        <f t="shared" si="3"/>
        <v>2.14998018752474</v>
      </c>
      <c r="N20" s="7">
        <v>15</v>
      </c>
      <c r="O20" s="11">
        <v>43.172267914593974</v>
      </c>
      <c r="P20" s="10">
        <f t="shared" si="4"/>
        <v>3.022499999999986E-2</v>
      </c>
      <c r="Q20" s="37">
        <f t="shared" si="5"/>
        <v>1.2665988475513572</v>
      </c>
      <c r="R20" s="9"/>
      <c r="S20" s="45">
        <f t="shared" si="6"/>
        <v>0.12336792613727332</v>
      </c>
      <c r="T20" s="47">
        <f t="shared" si="7"/>
        <v>4.7411654145939792</v>
      </c>
    </row>
    <row r="21" spans="1:26" ht="15" thickBot="1" x14ac:dyDescent="0.35">
      <c r="A21" s="7">
        <v>16</v>
      </c>
      <c r="B21" s="11">
        <v>40.484783862</v>
      </c>
      <c r="D21" s="7">
        <v>16</v>
      </c>
      <c r="E21" s="11">
        <v>41.604888594620206</v>
      </c>
      <c r="F21" s="10">
        <f t="shared" si="0"/>
        <v>3.5477464208582936E-2</v>
      </c>
      <c r="G21" s="37">
        <f t="shared" si="1"/>
        <v>1.4254640946202102</v>
      </c>
      <c r="I21" s="7">
        <v>16</v>
      </c>
      <c r="J21" s="11">
        <v>43.172267914593974</v>
      </c>
      <c r="K21" s="10">
        <f t="shared" si="2"/>
        <v>5.3238054793856196E-2</v>
      </c>
      <c r="L21" s="37">
        <f t="shared" si="3"/>
        <v>2.1822298903376094</v>
      </c>
      <c r="N21" s="7">
        <v>16</v>
      </c>
      <c r="O21" s="11">
        <v>43.819851933312876</v>
      </c>
      <c r="P21" s="10">
        <f t="shared" si="4"/>
        <v>3.02249999999997E-2</v>
      </c>
      <c r="Q21" s="37">
        <f t="shared" si="5"/>
        <v>1.2855978302646207</v>
      </c>
      <c r="R21" s="9"/>
      <c r="S21" s="45">
        <f t="shared" si="6"/>
        <v>0.12339095226311604</v>
      </c>
      <c r="T21" s="47">
        <f t="shared" si="7"/>
        <v>4.8130824333128714</v>
      </c>
    </row>
    <row r="22" spans="1:26" ht="15" thickBot="1" x14ac:dyDescent="0.35">
      <c r="A22" s="7">
        <v>17</v>
      </c>
      <c r="B22" s="11">
        <v>41.496561256499994</v>
      </c>
      <c r="D22" s="7">
        <v>17</v>
      </c>
      <c r="E22" s="11">
        <v>42.228961923539508</v>
      </c>
      <c r="F22" s="10">
        <f t="shared" si="0"/>
        <v>4.308231130700528E-2</v>
      </c>
      <c r="G22" s="37">
        <f t="shared" si="1"/>
        <v>1.7441780615395075</v>
      </c>
      <c r="I22" s="7">
        <v>17</v>
      </c>
      <c r="J22" s="11">
        <v>43.819851933312876</v>
      </c>
      <c r="K22" s="10">
        <f t="shared" si="2"/>
        <v>5.3238054793856106E-2</v>
      </c>
      <c r="L22" s="37">
        <f t="shared" si="3"/>
        <v>2.2149633386926695</v>
      </c>
      <c r="N22" s="7">
        <v>17</v>
      </c>
      <c r="O22" s="11">
        <v>44.477149712312567</v>
      </c>
      <c r="P22" s="10">
        <f t="shared" si="4"/>
        <v>3.022499999999978E-2</v>
      </c>
      <c r="Q22" s="37">
        <f t="shared" si="5"/>
        <v>1.3048817977185934</v>
      </c>
      <c r="R22" s="9"/>
      <c r="S22" s="45">
        <f t="shared" si="6"/>
        <v>0.12335616767520274</v>
      </c>
      <c r="T22" s="47">
        <f t="shared" si="7"/>
        <v>4.8840527123125668</v>
      </c>
    </row>
    <row r="23" spans="1:26" ht="15" thickBot="1" x14ac:dyDescent="0.35">
      <c r="A23" s="7">
        <v>18</v>
      </c>
      <c r="B23" s="11">
        <v>42.533433467999998</v>
      </c>
      <c r="D23" s="7">
        <v>18</v>
      </c>
      <c r="E23" s="11">
        <v>42.967968757201454</v>
      </c>
      <c r="F23" s="10">
        <f t="shared" si="0"/>
        <v>3.5458540566924199E-2</v>
      </c>
      <c r="G23" s="37">
        <f t="shared" si="1"/>
        <v>1.47140750070146</v>
      </c>
      <c r="I23" s="7">
        <v>18</v>
      </c>
      <c r="J23" s="11">
        <v>44.477149712312567</v>
      </c>
      <c r="K23" s="10">
        <f t="shared" si="2"/>
        <v>5.3238054793856099E-2</v>
      </c>
      <c r="L23" s="37">
        <f t="shared" si="3"/>
        <v>2.248187788773059</v>
      </c>
      <c r="N23" s="7">
        <v>18</v>
      </c>
      <c r="O23" s="11">
        <v>45.144306957997252</v>
      </c>
      <c r="P23" s="10">
        <f t="shared" si="4"/>
        <v>3.0224999999999867E-2</v>
      </c>
      <c r="Q23" s="37">
        <f t="shared" si="5"/>
        <v>1.3244550246843758</v>
      </c>
      <c r="R23" s="9"/>
      <c r="S23" s="45">
        <f t="shared" si="6"/>
        <v>0.12356778425229202</v>
      </c>
      <c r="T23" s="47">
        <f t="shared" si="7"/>
        <v>4.9648824579972555</v>
      </c>
    </row>
    <row r="24" spans="1:26" ht="15" thickBot="1" x14ac:dyDescent="0.35">
      <c r="A24" s="7">
        <v>19</v>
      </c>
      <c r="B24" s="11">
        <v>43.596541170000002</v>
      </c>
      <c r="D24" s="7">
        <v>19</v>
      </c>
      <c r="E24" s="11">
        <v>44.042167976131488</v>
      </c>
      <c r="F24" s="10">
        <f t="shared" si="0"/>
        <v>3.5471730944706938E-2</v>
      </c>
      <c r="G24" s="37">
        <f t="shared" si="1"/>
        <v>1.5087345081314893</v>
      </c>
      <c r="I24" s="7">
        <v>19</v>
      </c>
      <c r="J24" s="11">
        <v>45.144306957997252</v>
      </c>
      <c r="K24" s="10">
        <f t="shared" si="2"/>
        <v>5.0650246305418888E-2</v>
      </c>
      <c r="L24" s="37">
        <f t="shared" si="3"/>
        <v>2.1763382007957972</v>
      </c>
      <c r="N24" s="7">
        <v>19</v>
      </c>
      <c r="O24" s="11">
        <v>45.821471562367208</v>
      </c>
      <c r="P24" s="10">
        <f t="shared" si="4"/>
        <v>3.0224999999999853E-2</v>
      </c>
      <c r="Q24" s="37">
        <f t="shared" si="5"/>
        <v>1.3443218500546408</v>
      </c>
      <c r="R24" s="9"/>
      <c r="S24" s="45">
        <f t="shared" si="6"/>
        <v>0.13181959223391956</v>
      </c>
      <c r="T24" s="47">
        <f t="shared" si="7"/>
        <v>5.3366877003672073</v>
      </c>
    </row>
    <row r="25" spans="1:26" ht="15" thickBot="1" x14ac:dyDescent="0.35">
      <c r="A25" s="7" t="s">
        <v>19</v>
      </c>
      <c r="B25" s="11">
        <v>44.468015724000004</v>
      </c>
      <c r="D25" s="7">
        <v>20</v>
      </c>
      <c r="E25" s="11">
        <v>45.143222175534774</v>
      </c>
      <c r="F25" s="10">
        <f t="shared" si="0"/>
        <v>3.5477149425768816E-2</v>
      </c>
      <c r="G25" s="37">
        <f t="shared" si="1"/>
        <v>1.5466810055347722</v>
      </c>
      <c r="I25" s="7">
        <v>20</v>
      </c>
      <c r="J25" s="11">
        <v>45.821471562367208</v>
      </c>
      <c r="K25" s="10">
        <f t="shared" si="2"/>
        <v>4.0400000000000179E-2</v>
      </c>
      <c r="L25" s="37">
        <f t="shared" si="3"/>
        <v>1.77930358623572</v>
      </c>
      <c r="N25" s="7">
        <v>20</v>
      </c>
      <c r="O25" s="11">
        <v>46.508793635802711</v>
      </c>
      <c r="P25" s="10">
        <f t="shared" si="4"/>
        <v>3.0224999999999828E-2</v>
      </c>
      <c r="Q25" s="37">
        <f t="shared" si="5"/>
        <v>1.3644866778054592</v>
      </c>
      <c r="R25" s="9"/>
      <c r="S25" s="45">
        <f t="shared" si="6"/>
        <v>0.12078669237966323</v>
      </c>
      <c r="T25" s="47">
        <f t="shared" si="7"/>
        <v>5.0122323793027164</v>
      </c>
    </row>
    <row r="26" spans="1:26" ht="15" thickBot="1" x14ac:dyDescent="0.35">
      <c r="A26" s="7" t="s">
        <v>14</v>
      </c>
      <c r="B26" s="11">
        <v>45.357741054000009</v>
      </c>
      <c r="D26" s="7" t="s">
        <v>14</v>
      </c>
      <c r="E26" s="11">
        <v>46.046086619045468</v>
      </c>
      <c r="F26" s="10">
        <f t="shared" si="0"/>
        <v>3.5487774063049933E-2</v>
      </c>
      <c r="G26" s="37">
        <f t="shared" si="1"/>
        <v>1.5780708950454638</v>
      </c>
      <c r="I26" s="7" t="s">
        <v>14</v>
      </c>
      <c r="J26" s="11">
        <v>46.508793635802711</v>
      </c>
      <c r="K26" s="10">
        <f t="shared" si="2"/>
        <v>3.0249756097561063E-2</v>
      </c>
      <c r="L26" s="37">
        <f t="shared" si="3"/>
        <v>1.3655714602679367</v>
      </c>
      <c r="N26" s="7" t="s">
        <v>14</v>
      </c>
      <c r="O26" s="11">
        <v>47.206425540339744</v>
      </c>
      <c r="P26" s="10">
        <f t="shared" si="4"/>
        <v>3.0224999999999724E-2</v>
      </c>
      <c r="Q26" s="37">
        <f t="shared" si="5"/>
        <v>1.3849539779725362</v>
      </c>
      <c r="R26" s="9"/>
      <c r="S26" s="45">
        <f t="shared" si="6"/>
        <v>0.10986632611861603</v>
      </c>
      <c r="T26" s="47">
        <f t="shared" si="7"/>
        <v>4.6729920723397456</v>
      </c>
    </row>
    <row r="27" spans="1:26" ht="15" thickBot="1" x14ac:dyDescent="0.35">
      <c r="A27" s="7" t="s">
        <v>15</v>
      </c>
      <c r="B27" s="36">
        <v>48.267130760000015</v>
      </c>
      <c r="D27" s="7" t="s">
        <v>2</v>
      </c>
      <c r="E27" s="36">
        <f>(B27+J27)/2</f>
        <v>48.56856538000001</v>
      </c>
      <c r="F27" s="38"/>
      <c r="G27" s="39"/>
      <c r="I27" s="7" t="s">
        <v>2</v>
      </c>
      <c r="J27" s="36">
        <v>48.87</v>
      </c>
      <c r="K27" s="31"/>
      <c r="L27" s="39"/>
      <c r="N27" s="7" t="s">
        <v>2</v>
      </c>
      <c r="O27" s="36">
        <v>49.53</v>
      </c>
      <c r="P27" s="31"/>
      <c r="Q27" s="39"/>
      <c r="S27" s="48"/>
      <c r="T27" s="49"/>
      <c r="Y27" s="2"/>
      <c r="Z27" s="2"/>
    </row>
    <row r="28" spans="1:26" x14ac:dyDescent="0.3">
      <c r="A28" s="3"/>
      <c r="B28" s="3"/>
      <c r="C28" s="3"/>
      <c r="D28" s="3"/>
      <c r="E28" s="50"/>
      <c r="F28" s="3"/>
      <c r="G28" s="3"/>
      <c r="H28" s="3"/>
      <c r="I28" s="3"/>
      <c r="J28" s="3"/>
      <c r="K28" s="10"/>
      <c r="L28" s="3"/>
      <c r="M28" s="3"/>
      <c r="N28" s="3"/>
      <c r="O28" s="3"/>
      <c r="P28" s="3"/>
      <c r="Q28" s="3"/>
      <c r="R28" s="3"/>
      <c r="U28" s="3"/>
      <c r="V28" s="3"/>
      <c r="W28" s="3"/>
    </row>
    <row r="29" spans="1:26" ht="18.600000000000001" thickBot="1" x14ac:dyDescent="0.35">
      <c r="A29" s="12"/>
      <c r="B29" s="13"/>
      <c r="L29" s="2"/>
      <c r="M29" s="2"/>
      <c r="N29" s="2"/>
      <c r="O29" s="2"/>
    </row>
    <row r="30" spans="1:26" ht="18.600000000000001" thickBot="1" x14ac:dyDescent="0.35">
      <c r="A30" s="14" t="s">
        <v>20</v>
      </c>
      <c r="B30" s="15"/>
      <c r="C30" s="34"/>
      <c r="D30" s="33"/>
      <c r="L30" s="2"/>
      <c r="M30" s="2"/>
      <c r="N30" s="2"/>
      <c r="O30" s="2"/>
      <c r="Q30" s="2"/>
      <c r="R30" s="2"/>
      <c r="U30" s="2"/>
      <c r="V30" s="2"/>
      <c r="W30" s="2"/>
    </row>
    <row r="31" spans="1:26" x14ac:dyDescent="0.3">
      <c r="A31" s="17"/>
      <c r="B31" s="18"/>
    </row>
    <row r="32" spans="1:26" ht="15" thickBot="1" x14ac:dyDescent="0.35">
      <c r="A32" s="53" t="s">
        <v>1</v>
      </c>
      <c r="B32" s="53"/>
      <c r="D32" s="53" t="s">
        <v>3</v>
      </c>
      <c r="E32" s="53"/>
      <c r="F32" s="53"/>
      <c r="G32" s="53"/>
      <c r="I32" s="53" t="s">
        <v>4</v>
      </c>
      <c r="J32" s="53"/>
      <c r="K32" s="53"/>
      <c r="L32" s="53"/>
      <c r="N32" s="53" t="s">
        <v>5</v>
      </c>
      <c r="O32" s="53"/>
      <c r="P32" s="53"/>
      <c r="Q32" s="53"/>
      <c r="S32" s="53" t="s">
        <v>228</v>
      </c>
      <c r="T32" s="53"/>
    </row>
    <row r="33" spans="1:23" ht="49.2" thickBot="1" x14ac:dyDescent="0.35">
      <c r="A33" s="35" t="s">
        <v>6</v>
      </c>
      <c r="B33" s="4" t="s">
        <v>7</v>
      </c>
      <c r="D33" s="35" t="s">
        <v>6</v>
      </c>
      <c r="E33" s="4" t="s">
        <v>227</v>
      </c>
      <c r="F33" s="5" t="s">
        <v>8</v>
      </c>
      <c r="G33" s="5" t="s">
        <v>9</v>
      </c>
      <c r="I33" s="35" t="s">
        <v>6</v>
      </c>
      <c r="J33" s="4" t="s">
        <v>10</v>
      </c>
      <c r="K33" s="5" t="s">
        <v>8</v>
      </c>
      <c r="L33" s="5" t="s">
        <v>9</v>
      </c>
      <c r="N33" s="35" t="s">
        <v>6</v>
      </c>
      <c r="O33" s="4" t="s">
        <v>11</v>
      </c>
      <c r="P33" s="5" t="s">
        <v>8</v>
      </c>
      <c r="Q33" s="5" t="s">
        <v>9</v>
      </c>
      <c r="R33" s="6"/>
      <c r="S33" s="43" t="s">
        <v>229</v>
      </c>
      <c r="T33" s="44" t="s">
        <v>230</v>
      </c>
    </row>
    <row r="34" spans="1:23" ht="15" thickBot="1" x14ac:dyDescent="0.35">
      <c r="A34" s="7" t="s">
        <v>12</v>
      </c>
      <c r="B34" s="8">
        <v>30.861501083957425</v>
      </c>
      <c r="D34" s="7" t="s">
        <v>12</v>
      </c>
      <c r="E34" s="8">
        <v>31.775480000000002</v>
      </c>
      <c r="F34" s="10" t="s">
        <v>13</v>
      </c>
      <c r="G34" s="37" t="s">
        <v>13</v>
      </c>
      <c r="I34" s="7" t="s">
        <v>12</v>
      </c>
      <c r="J34" s="8">
        <v>32.410989600000001</v>
      </c>
      <c r="K34" s="10" t="s">
        <v>13</v>
      </c>
      <c r="L34" s="37" t="s">
        <v>13</v>
      </c>
      <c r="N34" s="7" t="s">
        <v>12</v>
      </c>
      <c r="O34" s="8">
        <v>33.059209392000007</v>
      </c>
      <c r="P34" s="10" t="s">
        <v>13</v>
      </c>
      <c r="Q34" s="37" t="s">
        <v>13</v>
      </c>
      <c r="R34" s="9"/>
      <c r="S34" s="45" t="s">
        <v>13</v>
      </c>
      <c r="T34" s="46" t="s">
        <v>13</v>
      </c>
      <c r="U34" s="2"/>
      <c r="V34" s="2"/>
      <c r="W34" s="2"/>
    </row>
    <row r="35" spans="1:23" ht="15" thickBot="1" x14ac:dyDescent="0.35">
      <c r="A35" s="7">
        <v>1</v>
      </c>
      <c r="B35" s="11">
        <v>31.318251299999993</v>
      </c>
      <c r="D35" s="7">
        <v>1</v>
      </c>
      <c r="E35" s="11">
        <v>32.569867000000002</v>
      </c>
      <c r="F35" s="10">
        <f>(E35-B34)/B34</f>
        <v>5.5355891840615248E-2</v>
      </c>
      <c r="G35" s="37">
        <f>E35-B34</f>
        <v>1.7083659160425775</v>
      </c>
      <c r="I35" s="7">
        <v>1</v>
      </c>
      <c r="J35" s="11">
        <v>33.221264339999998</v>
      </c>
      <c r="K35" s="10">
        <f>(J35-E34)/E34</f>
        <v>4.5499999999999867E-2</v>
      </c>
      <c r="L35" s="37">
        <f>J35-E34</f>
        <v>1.4457843399999959</v>
      </c>
      <c r="N35" s="7">
        <v>1</v>
      </c>
      <c r="O35" s="11">
        <v>33.885689626800001</v>
      </c>
      <c r="P35" s="10">
        <f>(O35-J34)/J34</f>
        <v>4.5500000000000027E-2</v>
      </c>
      <c r="Q35" s="37">
        <f>O35-J34</f>
        <v>1.4747000268000008</v>
      </c>
      <c r="R35" s="9"/>
      <c r="S35" s="45" t="s">
        <v>13</v>
      </c>
      <c r="T35" s="46" t="s">
        <v>13</v>
      </c>
      <c r="U35" s="2"/>
      <c r="V35" s="2"/>
      <c r="W35" s="2"/>
    </row>
    <row r="36" spans="1:23" ht="15" thickBot="1" x14ac:dyDescent="0.35">
      <c r="A36" s="7">
        <v>2</v>
      </c>
      <c r="B36" s="11">
        <v>31.781082599999998</v>
      </c>
      <c r="D36" s="7">
        <v>2</v>
      </c>
      <c r="E36" s="11">
        <v>33.384113674999995</v>
      </c>
      <c r="F36" s="10">
        <f t="shared" ref="F36:F55" si="8">(E36-B35)/B35</f>
        <v>6.5963528908780489E-2</v>
      </c>
      <c r="G36" s="37">
        <f t="shared" ref="G36:G55" si="9">E36-B35</f>
        <v>2.0658623750000018</v>
      </c>
      <c r="I36" s="7">
        <v>2</v>
      </c>
      <c r="J36" s="11">
        <v>34.051795948499993</v>
      </c>
      <c r="K36" s="10">
        <f t="shared" ref="K36:K55" si="10">(J36-E35)/E35</f>
        <v>4.5499999999999728E-2</v>
      </c>
      <c r="L36" s="37">
        <f t="shared" ref="L36:L55" si="11">J36-E35</f>
        <v>1.4819289484999913</v>
      </c>
      <c r="N36" s="7">
        <v>2</v>
      </c>
      <c r="O36" s="11">
        <v>34.732831867469997</v>
      </c>
      <c r="P36" s="10">
        <f t="shared" ref="P36:P55" si="12">(O36-J35)/J35</f>
        <v>4.5499999999999992E-2</v>
      </c>
      <c r="Q36" s="37">
        <f t="shared" ref="Q36:Q55" si="13">O36-J35</f>
        <v>1.5115675274699996</v>
      </c>
      <c r="R36" s="9"/>
      <c r="S36" s="45" t="s">
        <v>13</v>
      </c>
      <c r="T36" s="46" t="s">
        <v>13</v>
      </c>
      <c r="U36" s="2"/>
      <c r="V36" s="2"/>
      <c r="W36" s="2"/>
    </row>
    <row r="37" spans="1:23" ht="15" thickBot="1" x14ac:dyDescent="0.35">
      <c r="A37" s="7">
        <v>3</v>
      </c>
      <c r="B37" s="11">
        <v>32.570130167999999</v>
      </c>
      <c r="D37" s="7">
        <v>3</v>
      </c>
      <c r="E37" s="11">
        <v>34.051795948499993</v>
      </c>
      <c r="F37" s="10">
        <f t="shared" si="8"/>
        <v>7.1448583960446829E-2</v>
      </c>
      <c r="G37" s="37">
        <f t="shared" si="9"/>
        <v>2.2707133484999957</v>
      </c>
      <c r="I37" s="7">
        <v>3</v>
      </c>
      <c r="J37" s="11">
        <v>34.903090847212489</v>
      </c>
      <c r="K37" s="10">
        <f t="shared" si="10"/>
        <v>4.5499999999999846E-2</v>
      </c>
      <c r="L37" s="37">
        <f t="shared" si="11"/>
        <v>1.5189771722124945</v>
      </c>
      <c r="N37" s="7">
        <v>3</v>
      </c>
      <c r="O37" s="11">
        <v>35.601152664156743</v>
      </c>
      <c r="P37" s="10">
        <f t="shared" si="12"/>
        <v>4.5499999999999992E-2</v>
      </c>
      <c r="Q37" s="37">
        <f t="shared" si="13"/>
        <v>1.5493567156567494</v>
      </c>
      <c r="R37" s="9"/>
      <c r="S37" s="45">
        <f t="shared" ref="S37:S55" si="14">(O37-B34)/B34</f>
        <v>0.15357812853319397</v>
      </c>
      <c r="T37" s="47">
        <f t="shared" ref="T37:T55" si="15">O37-B34</f>
        <v>4.7396515801993182</v>
      </c>
      <c r="U37" s="2"/>
      <c r="V37" s="2"/>
      <c r="W37" s="2"/>
    </row>
    <row r="38" spans="1:23" ht="15" thickBot="1" x14ac:dyDescent="0.35">
      <c r="A38" s="7">
        <v>4</v>
      </c>
      <c r="B38" s="11">
        <v>33.392054717999997</v>
      </c>
      <c r="D38" s="7">
        <v>4</v>
      </c>
      <c r="E38" s="11">
        <v>34.732831867469997</v>
      </c>
      <c r="F38" s="10">
        <f t="shared" si="8"/>
        <v>6.6401383363055858E-2</v>
      </c>
      <c r="G38" s="37">
        <f t="shared" si="9"/>
        <v>2.1627016994699986</v>
      </c>
      <c r="I38" s="7">
        <v>4</v>
      </c>
      <c r="J38" s="11">
        <v>35.601152664156743</v>
      </c>
      <c r="K38" s="10">
        <f t="shared" si="10"/>
        <v>4.5499999999999992E-2</v>
      </c>
      <c r="L38" s="37">
        <f t="shared" si="11"/>
        <v>1.5493567156567494</v>
      </c>
      <c r="N38" s="7">
        <v>4</v>
      </c>
      <c r="O38" s="11">
        <v>36.313175717439883</v>
      </c>
      <c r="P38" s="10">
        <f t="shared" si="12"/>
        <v>4.0400000000000262E-2</v>
      </c>
      <c r="Q38" s="37">
        <f t="shared" si="13"/>
        <v>1.4100848702273936</v>
      </c>
      <c r="R38" s="9"/>
      <c r="S38" s="45">
        <f t="shared" si="14"/>
        <v>0.15948925020088497</v>
      </c>
      <c r="T38" s="47">
        <f t="shared" si="15"/>
        <v>4.9949244174398899</v>
      </c>
      <c r="U38" s="2"/>
      <c r="V38" s="2"/>
      <c r="W38" s="2"/>
    </row>
    <row r="39" spans="1:23" ht="15" thickBot="1" x14ac:dyDescent="0.35">
      <c r="A39" s="7">
        <v>5</v>
      </c>
      <c r="B39" s="11">
        <v>34.224938261999995</v>
      </c>
      <c r="D39" s="7">
        <v>5</v>
      </c>
      <c r="E39" s="11">
        <v>35.427488504819394</v>
      </c>
      <c r="F39" s="10">
        <f t="shared" si="8"/>
        <v>6.0955631631802384E-2</v>
      </c>
      <c r="G39" s="37">
        <f t="shared" si="9"/>
        <v>2.0354337868193966</v>
      </c>
      <c r="I39" s="7">
        <v>5</v>
      </c>
      <c r="J39" s="11">
        <v>36.313175717439883</v>
      </c>
      <c r="K39" s="10">
        <f t="shared" si="10"/>
        <v>4.550000000000002E-2</v>
      </c>
      <c r="L39" s="37">
        <f t="shared" si="11"/>
        <v>1.5803438499698856</v>
      </c>
      <c r="N39" s="7">
        <v>5</v>
      </c>
      <c r="O39" s="11">
        <v>37.039439231788684</v>
      </c>
      <c r="P39" s="10">
        <f t="shared" si="12"/>
        <v>4.0400000000000248E-2</v>
      </c>
      <c r="Q39" s="37">
        <f t="shared" si="13"/>
        <v>1.4382865676319412</v>
      </c>
      <c r="R39" s="9"/>
      <c r="S39" s="45">
        <f t="shared" si="14"/>
        <v>0.16545555410968557</v>
      </c>
      <c r="T39" s="47">
        <f t="shared" si="15"/>
        <v>5.2583566317886863</v>
      </c>
      <c r="U39" s="2"/>
      <c r="V39" s="2"/>
      <c r="W39" s="2"/>
    </row>
    <row r="40" spans="1:23" ht="15" thickBot="1" x14ac:dyDescent="0.35">
      <c r="A40" s="7">
        <v>6</v>
      </c>
      <c r="B40" s="11">
        <v>35.079739793999998</v>
      </c>
      <c r="D40" s="7">
        <v>6</v>
      </c>
      <c r="E40" s="11">
        <v>36.136038274915784</v>
      </c>
      <c r="F40" s="10">
        <f t="shared" si="8"/>
        <v>5.5839399863510816E-2</v>
      </c>
      <c r="G40" s="37">
        <f t="shared" si="9"/>
        <v>1.9111000129157887</v>
      </c>
      <c r="I40" s="7">
        <v>6</v>
      </c>
      <c r="J40" s="11">
        <v>37.039439231788684</v>
      </c>
      <c r="K40" s="10">
        <f t="shared" si="10"/>
        <v>4.5500000000000221E-2</v>
      </c>
      <c r="L40" s="37">
        <f t="shared" si="11"/>
        <v>1.6119507269692903</v>
      </c>
      <c r="N40" s="7">
        <v>6</v>
      </c>
      <c r="O40" s="11">
        <v>37.780228016424452</v>
      </c>
      <c r="P40" s="10">
        <f t="shared" si="12"/>
        <v>4.039999999999995E-2</v>
      </c>
      <c r="Q40" s="37">
        <f t="shared" si="13"/>
        <v>1.4670522989845693</v>
      </c>
      <c r="R40" s="9"/>
      <c r="S40" s="45">
        <f t="shared" si="14"/>
        <v>0.1599655212168403</v>
      </c>
      <c r="T40" s="47">
        <f t="shared" si="15"/>
        <v>5.2100978484244536</v>
      </c>
      <c r="U40" s="2"/>
      <c r="V40" s="2"/>
      <c r="W40" s="2"/>
    </row>
    <row r="41" spans="1:23" ht="15" thickBot="1" x14ac:dyDescent="0.35">
      <c r="A41" s="7">
        <v>7</v>
      </c>
      <c r="B41" s="11">
        <v>35.956459314</v>
      </c>
      <c r="D41" s="7">
        <v>7</v>
      </c>
      <c r="E41" s="11">
        <v>36.8587590404141</v>
      </c>
      <c r="F41" s="10">
        <f t="shared" si="8"/>
        <v>5.071358159613211E-2</v>
      </c>
      <c r="G41" s="37">
        <f t="shared" si="9"/>
        <v>1.7790192464141015</v>
      </c>
      <c r="I41" s="7">
        <v>7</v>
      </c>
      <c r="J41" s="11">
        <v>37.780228016424452</v>
      </c>
      <c r="K41" s="10">
        <f t="shared" si="10"/>
        <v>4.5500000000000013E-2</v>
      </c>
      <c r="L41" s="37">
        <f t="shared" si="11"/>
        <v>1.6441897415086686</v>
      </c>
      <c r="N41" s="7">
        <v>7</v>
      </c>
      <c r="O41" s="11">
        <v>38.535832576752945</v>
      </c>
      <c r="P41" s="10">
        <f t="shared" si="12"/>
        <v>4.039999999999995E-2</v>
      </c>
      <c r="Q41" s="37">
        <f t="shared" si="13"/>
        <v>1.496393344964261</v>
      </c>
      <c r="R41" s="9"/>
      <c r="S41" s="45">
        <f t="shared" si="14"/>
        <v>0.15404196903103998</v>
      </c>
      <c r="T41" s="47">
        <f t="shared" si="15"/>
        <v>5.1437778587529479</v>
      </c>
      <c r="U41" s="2"/>
      <c r="V41" s="2"/>
      <c r="W41" s="2"/>
    </row>
    <row r="42" spans="1:23" ht="15" thickBot="1" x14ac:dyDescent="0.35">
      <c r="A42" s="7">
        <v>8</v>
      </c>
      <c r="B42" s="11">
        <v>36.679752917999998</v>
      </c>
      <c r="D42" s="7">
        <v>8</v>
      </c>
      <c r="E42" s="11">
        <v>37.595934221222379</v>
      </c>
      <c r="F42" s="10">
        <f t="shared" si="8"/>
        <v>4.5596116483694854E-2</v>
      </c>
      <c r="G42" s="37">
        <f t="shared" si="9"/>
        <v>1.6394749072223789</v>
      </c>
      <c r="I42" s="7">
        <v>8</v>
      </c>
      <c r="J42" s="11">
        <v>38.535832576752945</v>
      </c>
      <c r="K42" s="10">
        <f t="shared" si="10"/>
        <v>4.5500000000000103E-2</v>
      </c>
      <c r="L42" s="37">
        <f t="shared" si="11"/>
        <v>1.6770735363388454</v>
      </c>
      <c r="N42" s="7">
        <v>8</v>
      </c>
      <c r="O42" s="11">
        <v>39.306549228288006</v>
      </c>
      <c r="P42" s="10">
        <f t="shared" si="12"/>
        <v>4.0400000000000151E-2</v>
      </c>
      <c r="Q42" s="37">
        <f t="shared" si="13"/>
        <v>1.5263212118635536</v>
      </c>
      <c r="R42" s="9"/>
      <c r="S42" s="45">
        <f t="shared" si="14"/>
        <v>0.14847684829661567</v>
      </c>
      <c r="T42" s="47">
        <f t="shared" si="15"/>
        <v>5.0816109662880109</v>
      </c>
      <c r="U42" s="2"/>
      <c r="V42" s="2"/>
      <c r="W42" s="2"/>
    </row>
    <row r="43" spans="1:23" ht="15" thickBot="1" x14ac:dyDescent="0.35">
      <c r="A43" s="7">
        <v>9</v>
      </c>
      <c r="B43" s="11">
        <v>37.414005515999996</v>
      </c>
      <c r="D43" s="7">
        <v>9</v>
      </c>
      <c r="E43" s="11">
        <v>38.347852905646825</v>
      </c>
      <c r="F43" s="10">
        <f t="shared" si="8"/>
        <v>4.5477405242504591E-2</v>
      </c>
      <c r="G43" s="37">
        <f t="shared" si="9"/>
        <v>1.6680999876468263</v>
      </c>
      <c r="I43" s="7">
        <v>9</v>
      </c>
      <c r="J43" s="11">
        <v>39.306549228288006</v>
      </c>
      <c r="K43" s="10">
        <f t="shared" si="10"/>
        <v>4.5500000000000235E-2</v>
      </c>
      <c r="L43" s="37">
        <f t="shared" si="11"/>
        <v>1.710615007065627</v>
      </c>
      <c r="N43" s="7">
        <v>9</v>
      </c>
      <c r="O43" s="11">
        <v>40.092680212853772</v>
      </c>
      <c r="P43" s="10">
        <f t="shared" si="12"/>
        <v>4.04000000000002E-2</v>
      </c>
      <c r="Q43" s="37">
        <f t="shared" si="13"/>
        <v>1.5568476361008265</v>
      </c>
      <c r="R43" s="9"/>
      <c r="S43" s="45">
        <f t="shared" si="14"/>
        <v>0.14290129996093021</v>
      </c>
      <c r="T43" s="47">
        <f t="shared" si="15"/>
        <v>5.0129404188537734</v>
      </c>
      <c r="U43" s="2"/>
      <c r="V43" s="2"/>
      <c r="W43" s="2"/>
    </row>
    <row r="44" spans="1:23" ht="15" thickBot="1" x14ac:dyDescent="0.35">
      <c r="A44" s="7">
        <v>10</v>
      </c>
      <c r="B44" s="11">
        <v>38.159217108</v>
      </c>
      <c r="D44" s="7">
        <v>10</v>
      </c>
      <c r="E44" s="11">
        <v>39.114809963759761</v>
      </c>
      <c r="F44" s="10">
        <f t="shared" si="8"/>
        <v>4.5459031298651538E-2</v>
      </c>
      <c r="G44" s="37">
        <f t="shared" si="9"/>
        <v>1.700804447759765</v>
      </c>
      <c r="I44" s="7">
        <v>10</v>
      </c>
      <c r="J44" s="11">
        <v>40.092680212853772</v>
      </c>
      <c r="K44" s="10">
        <f t="shared" si="10"/>
        <v>4.5500000000000429E-2</v>
      </c>
      <c r="L44" s="37">
        <f t="shared" si="11"/>
        <v>1.7448273072069469</v>
      </c>
      <c r="N44" s="7">
        <v>10</v>
      </c>
      <c r="O44" s="11">
        <v>40.89453381711084</v>
      </c>
      <c r="P44" s="10">
        <f t="shared" si="12"/>
        <v>4.0399999999999978E-2</v>
      </c>
      <c r="Q44" s="37">
        <f t="shared" si="13"/>
        <v>1.5879845888228346</v>
      </c>
      <c r="R44" s="9"/>
      <c r="S44" s="45">
        <f t="shared" si="14"/>
        <v>0.1373348376709648</v>
      </c>
      <c r="T44" s="47">
        <f t="shared" si="15"/>
        <v>4.9380745031108404</v>
      </c>
      <c r="U44" s="2"/>
      <c r="V44" s="2"/>
      <c r="W44" s="2"/>
    </row>
    <row r="45" spans="1:23" ht="15" thickBot="1" x14ac:dyDescent="0.35">
      <c r="A45" s="7">
        <v>11</v>
      </c>
      <c r="B45" s="11">
        <v>38.926346688000002</v>
      </c>
      <c r="D45" s="7">
        <v>11</v>
      </c>
      <c r="E45" s="11">
        <v>39.701532113216153</v>
      </c>
      <c r="F45" s="10">
        <f t="shared" si="8"/>
        <v>4.0417889100057301E-2</v>
      </c>
      <c r="G45" s="37">
        <f t="shared" si="9"/>
        <v>1.5423150052161532</v>
      </c>
      <c r="I45" s="7">
        <v>11</v>
      </c>
      <c r="J45" s="11">
        <v>40.89453381711084</v>
      </c>
      <c r="K45" s="10">
        <f t="shared" si="10"/>
        <v>4.5500000000000262E-2</v>
      </c>
      <c r="L45" s="37">
        <f t="shared" si="11"/>
        <v>1.7797238533510793</v>
      </c>
      <c r="N45" s="7">
        <v>11</v>
      </c>
      <c r="O45" s="11">
        <v>41.712424493453057</v>
      </c>
      <c r="P45" s="10">
        <f t="shared" si="12"/>
        <v>4.0399999999999818E-2</v>
      </c>
      <c r="Q45" s="37">
        <f t="shared" si="13"/>
        <v>1.619744280599285</v>
      </c>
      <c r="R45" s="9"/>
      <c r="S45" s="45">
        <f t="shared" si="14"/>
        <v>0.13720571091915276</v>
      </c>
      <c r="T45" s="47">
        <f t="shared" si="15"/>
        <v>5.0326715754530582</v>
      </c>
      <c r="U45" s="2"/>
      <c r="V45" s="2"/>
      <c r="W45" s="2"/>
    </row>
    <row r="46" spans="1:23" ht="15" thickBot="1" x14ac:dyDescent="0.35">
      <c r="A46" s="7">
        <v>12</v>
      </c>
      <c r="B46" s="11">
        <v>39.50717336999999</v>
      </c>
      <c r="D46" s="7">
        <v>12</v>
      </c>
      <c r="E46" s="11">
        <v>40.297055094914391</v>
      </c>
      <c r="F46" s="10">
        <f t="shared" si="8"/>
        <v>3.521287055013933E-2</v>
      </c>
      <c r="G46" s="37">
        <f t="shared" si="9"/>
        <v>1.3707084069143889</v>
      </c>
      <c r="I46" s="7">
        <v>12</v>
      </c>
      <c r="J46" s="11">
        <v>41.712424493453057</v>
      </c>
      <c r="K46" s="10">
        <f t="shared" si="10"/>
        <v>5.0650246305419082E-2</v>
      </c>
      <c r="L46" s="37">
        <f t="shared" si="11"/>
        <v>2.0108923802369034</v>
      </c>
      <c r="N46" s="7">
        <v>12</v>
      </c>
      <c r="O46" s="11">
        <v>42.44239192208849</v>
      </c>
      <c r="P46" s="10">
        <f t="shared" si="12"/>
        <v>3.7850000000000099E-2</v>
      </c>
      <c r="Q46" s="37">
        <f t="shared" si="13"/>
        <v>1.5478581049776494</v>
      </c>
      <c r="R46" s="9"/>
      <c r="S46" s="45">
        <f t="shared" si="14"/>
        <v>0.1343985049646213</v>
      </c>
      <c r="T46" s="47">
        <f t="shared" si="15"/>
        <v>5.0283864060884937</v>
      </c>
      <c r="U46" s="2"/>
      <c r="V46" s="2"/>
      <c r="W46" s="2"/>
    </row>
    <row r="47" spans="1:23" ht="15" thickBot="1" x14ac:dyDescent="0.35">
      <c r="A47" s="7">
        <v>13</v>
      </c>
      <c r="B47" s="11">
        <v>40.098959046000004</v>
      </c>
      <c r="D47" s="7">
        <v>13</v>
      </c>
      <c r="E47" s="11">
        <v>40.901510921338108</v>
      </c>
      <c r="F47" s="10">
        <f t="shared" si="8"/>
        <v>3.5293275433289216E-2</v>
      </c>
      <c r="G47" s="37">
        <f t="shared" si="9"/>
        <v>1.3943375513381184</v>
      </c>
      <c r="I47" s="7">
        <v>13</v>
      </c>
      <c r="J47" s="11">
        <v>42.44239192208849</v>
      </c>
      <c r="K47" s="10">
        <f t="shared" si="10"/>
        <v>5.32380547938563E-2</v>
      </c>
      <c r="L47" s="37">
        <f t="shared" si="11"/>
        <v>2.1453368271740985</v>
      </c>
      <c r="N47" s="7">
        <v>13</v>
      </c>
      <c r="O47" s="11">
        <v>43.07902780091981</v>
      </c>
      <c r="P47" s="10">
        <f t="shared" si="12"/>
        <v>3.2762499999999951E-2</v>
      </c>
      <c r="Q47" s="37">
        <f t="shared" si="13"/>
        <v>1.3666033074667538</v>
      </c>
      <c r="R47" s="9"/>
      <c r="S47" s="45">
        <f t="shared" si="14"/>
        <v>0.1289285018347083</v>
      </c>
      <c r="T47" s="47">
        <f t="shared" si="15"/>
        <v>4.9198106929198104</v>
      </c>
      <c r="U47" s="2"/>
      <c r="V47" s="2"/>
      <c r="W47" s="2"/>
    </row>
    <row r="48" spans="1:23" ht="15" thickBot="1" x14ac:dyDescent="0.35">
      <c r="A48" s="7">
        <v>14</v>
      </c>
      <c r="B48" s="11">
        <v>40.701703716000004</v>
      </c>
      <c r="D48" s="7">
        <v>14</v>
      </c>
      <c r="E48" s="11">
        <v>41.515033585158172</v>
      </c>
      <c r="F48" s="10">
        <f t="shared" si="8"/>
        <v>3.531449625746394E-2</v>
      </c>
      <c r="G48" s="37">
        <f t="shared" si="9"/>
        <v>1.4160745391581671</v>
      </c>
      <c r="I48" s="7">
        <v>14</v>
      </c>
      <c r="J48" s="11">
        <v>43.07902780091981</v>
      </c>
      <c r="K48" s="10">
        <f t="shared" si="10"/>
        <v>5.3238054793856113E-2</v>
      </c>
      <c r="L48" s="37">
        <f t="shared" si="11"/>
        <v>2.1775168795817024</v>
      </c>
      <c r="N48" s="7">
        <v>14</v>
      </c>
      <c r="O48" s="11">
        <v>43.725213217933607</v>
      </c>
      <c r="P48" s="10">
        <f t="shared" si="12"/>
        <v>3.0224999999999832E-2</v>
      </c>
      <c r="Q48" s="37">
        <f t="shared" si="13"/>
        <v>1.2828212958451175</v>
      </c>
      <c r="R48" s="9"/>
      <c r="S48" s="45">
        <f t="shared" si="14"/>
        <v>0.12328068103583358</v>
      </c>
      <c r="T48" s="47">
        <f t="shared" si="15"/>
        <v>4.7988665299336049</v>
      </c>
      <c r="U48" s="2"/>
      <c r="V48" s="2"/>
      <c r="W48" s="2"/>
    </row>
    <row r="49" spans="1:30" ht="15" thickBot="1" x14ac:dyDescent="0.35">
      <c r="A49" s="7">
        <v>15</v>
      </c>
      <c r="B49" s="11">
        <v>41.304448385999997</v>
      </c>
      <c r="D49" s="7">
        <v>15</v>
      </c>
      <c r="E49" s="11">
        <v>42.137759088935546</v>
      </c>
      <c r="F49" s="10">
        <f t="shared" si="8"/>
        <v>3.5282438861914824E-2</v>
      </c>
      <c r="G49" s="37">
        <f t="shared" si="9"/>
        <v>1.4360553729355416</v>
      </c>
      <c r="I49" s="7">
        <v>15</v>
      </c>
      <c r="J49" s="11">
        <v>43.725213217933607</v>
      </c>
      <c r="K49" s="10">
        <f t="shared" si="10"/>
        <v>5.3238054793856307E-2</v>
      </c>
      <c r="L49" s="37">
        <f t="shared" si="11"/>
        <v>2.2101796327754357</v>
      </c>
      <c r="N49" s="7">
        <v>15</v>
      </c>
      <c r="O49" s="11">
        <v>44.381091416202608</v>
      </c>
      <c r="P49" s="10">
        <f t="shared" si="12"/>
        <v>3.0224999999999915E-2</v>
      </c>
      <c r="Q49" s="37">
        <f t="shared" si="13"/>
        <v>1.3020636152827976</v>
      </c>
      <c r="R49" s="9"/>
      <c r="S49" s="45">
        <f t="shared" si="14"/>
        <v>0.12336792613727353</v>
      </c>
      <c r="T49" s="47">
        <f t="shared" si="15"/>
        <v>4.8739180462026184</v>
      </c>
      <c r="U49" s="2"/>
      <c r="V49" s="2"/>
      <c r="W49" s="2"/>
    </row>
    <row r="50" spans="1:30" ht="15" thickBot="1" x14ac:dyDescent="0.35">
      <c r="A50" s="7">
        <v>16</v>
      </c>
      <c r="B50" s="11">
        <v>41.618357810135997</v>
      </c>
      <c r="D50" s="7">
        <v>16</v>
      </c>
      <c r="E50" s="11">
        <v>42.76982547526957</v>
      </c>
      <c r="F50" s="10">
        <f t="shared" si="8"/>
        <v>3.5477464208582866E-2</v>
      </c>
      <c r="G50" s="37">
        <f t="shared" si="9"/>
        <v>1.4653770892695732</v>
      </c>
      <c r="I50" s="7">
        <v>16</v>
      </c>
      <c r="J50" s="11">
        <v>44.381091416202608</v>
      </c>
      <c r="K50" s="10">
        <f t="shared" si="10"/>
        <v>5.3238054793856182E-2</v>
      </c>
      <c r="L50" s="37">
        <f t="shared" si="11"/>
        <v>2.243332327267062</v>
      </c>
      <c r="N50" s="7">
        <v>16</v>
      </c>
      <c r="O50" s="11">
        <v>45.046807787445637</v>
      </c>
      <c r="P50" s="10">
        <f t="shared" si="12"/>
        <v>3.022499999999969E-2</v>
      </c>
      <c r="Q50" s="37">
        <f t="shared" si="13"/>
        <v>1.3215945695120297</v>
      </c>
      <c r="R50" s="9"/>
      <c r="S50" s="45">
        <f t="shared" si="14"/>
        <v>0.12339095226311605</v>
      </c>
      <c r="T50" s="47">
        <f t="shared" si="15"/>
        <v>4.9478487414456325</v>
      </c>
      <c r="U50" s="2"/>
      <c r="V50" s="2"/>
      <c r="W50" s="2"/>
    </row>
    <row r="51" spans="1:30" ht="15" thickBot="1" x14ac:dyDescent="0.35">
      <c r="A51" s="7">
        <v>17</v>
      </c>
      <c r="B51" s="11">
        <v>42.658464971681994</v>
      </c>
      <c r="D51" s="7">
        <v>17</v>
      </c>
      <c r="E51" s="11">
        <v>43.411372857398618</v>
      </c>
      <c r="F51" s="10">
        <f t="shared" si="8"/>
        <v>4.3082311307005461E-2</v>
      </c>
      <c r="G51" s="37">
        <f t="shared" si="9"/>
        <v>1.793015047262621</v>
      </c>
      <c r="I51" s="7">
        <v>17</v>
      </c>
      <c r="J51" s="11">
        <v>45.046807787445637</v>
      </c>
      <c r="K51" s="10">
        <f t="shared" si="10"/>
        <v>5.3238054793856161E-2</v>
      </c>
      <c r="L51" s="37">
        <f t="shared" si="11"/>
        <v>2.2769823121760666</v>
      </c>
      <c r="N51" s="7">
        <v>17</v>
      </c>
      <c r="O51" s="11">
        <v>45.722509904257322</v>
      </c>
      <c r="P51" s="10">
        <f t="shared" si="12"/>
        <v>3.0224999999999776E-2</v>
      </c>
      <c r="Q51" s="37">
        <f t="shared" si="13"/>
        <v>1.341418488054714</v>
      </c>
      <c r="R51" s="9"/>
      <c r="S51" s="45">
        <f t="shared" si="14"/>
        <v>0.1233561676752027</v>
      </c>
      <c r="T51" s="47">
        <f t="shared" si="15"/>
        <v>5.0208061882573176</v>
      </c>
      <c r="U51" s="2"/>
      <c r="V51" s="2"/>
      <c r="W51" s="2"/>
    </row>
    <row r="52" spans="1:30" ht="15" thickBot="1" x14ac:dyDescent="0.35">
      <c r="A52" s="7">
        <v>18</v>
      </c>
      <c r="B52" s="11">
        <v>43.724369605104002</v>
      </c>
      <c r="D52" s="7">
        <v>18</v>
      </c>
      <c r="E52" s="11">
        <v>44.171071882403098</v>
      </c>
      <c r="F52" s="10">
        <f t="shared" si="8"/>
        <v>3.5458540566924268E-2</v>
      </c>
      <c r="G52" s="37">
        <f t="shared" si="9"/>
        <v>1.5126069107211038</v>
      </c>
      <c r="I52" s="7">
        <v>18</v>
      </c>
      <c r="J52" s="11">
        <v>45.722509904257322</v>
      </c>
      <c r="K52" s="10">
        <f t="shared" si="10"/>
        <v>5.3238054793856078E-2</v>
      </c>
      <c r="L52" s="37">
        <f t="shared" si="11"/>
        <v>2.311137046858704</v>
      </c>
      <c r="N52" s="7">
        <v>18</v>
      </c>
      <c r="O52" s="11">
        <v>46.408347552821176</v>
      </c>
      <c r="P52" s="10">
        <f t="shared" si="12"/>
        <v>3.0224999999999891E-2</v>
      </c>
      <c r="Q52" s="37">
        <f t="shared" si="13"/>
        <v>1.3615397653755394</v>
      </c>
      <c r="R52" s="9"/>
      <c r="S52" s="45">
        <f t="shared" si="14"/>
        <v>0.12356778425229202</v>
      </c>
      <c r="T52" s="47">
        <f t="shared" si="15"/>
        <v>5.1038991668211793</v>
      </c>
      <c r="U52" s="2"/>
      <c r="V52" s="2"/>
      <c r="W52" s="2"/>
    </row>
    <row r="53" spans="1:30" ht="15" thickBot="1" x14ac:dyDescent="0.35">
      <c r="A53" s="7">
        <v>19</v>
      </c>
      <c r="B53" s="11">
        <v>44.817244322760004</v>
      </c>
      <c r="D53" s="7">
        <v>19</v>
      </c>
      <c r="E53" s="11">
        <v>45.275348679463171</v>
      </c>
      <c r="F53" s="10">
        <f t="shared" si="8"/>
        <v>3.5471730944706896E-2</v>
      </c>
      <c r="G53" s="37">
        <f t="shared" si="9"/>
        <v>1.5509790743591694</v>
      </c>
      <c r="I53" s="7">
        <v>19</v>
      </c>
      <c r="J53" s="11">
        <v>46.408347552821176</v>
      </c>
      <c r="K53" s="10">
        <f t="shared" si="10"/>
        <v>5.0650246305418867E-2</v>
      </c>
      <c r="L53" s="37">
        <f t="shared" si="11"/>
        <v>2.2372756704180787</v>
      </c>
      <c r="N53" s="7">
        <v>19</v>
      </c>
      <c r="O53" s="11">
        <v>47.104472766113489</v>
      </c>
      <c r="P53" s="10">
        <f t="shared" si="12"/>
        <v>3.0224999999999759E-2</v>
      </c>
      <c r="Q53" s="37">
        <f t="shared" si="13"/>
        <v>1.3819628618561666</v>
      </c>
      <c r="R53" s="9"/>
      <c r="S53" s="45">
        <f t="shared" si="14"/>
        <v>0.13181959223391962</v>
      </c>
      <c r="T53" s="47">
        <f t="shared" si="15"/>
        <v>5.4861149559774915</v>
      </c>
      <c r="U53" s="2"/>
      <c r="V53" s="2"/>
      <c r="W53" s="2"/>
    </row>
    <row r="54" spans="1:30" ht="15" thickBot="1" x14ac:dyDescent="0.35">
      <c r="A54" s="7">
        <v>20</v>
      </c>
      <c r="B54" s="11">
        <v>45.713120164272006</v>
      </c>
      <c r="D54" s="7">
        <v>20</v>
      </c>
      <c r="E54" s="11">
        <v>46.40723239644975</v>
      </c>
      <c r="F54" s="10">
        <f t="shared" si="8"/>
        <v>3.5477149425768816E-2</v>
      </c>
      <c r="G54" s="37">
        <f t="shared" si="9"/>
        <v>1.5899880736897458</v>
      </c>
      <c r="I54" s="7">
        <v>20</v>
      </c>
      <c r="J54" s="11">
        <v>47.104472766113489</v>
      </c>
      <c r="K54" s="10">
        <f t="shared" si="10"/>
        <v>4.0400000000000116E-2</v>
      </c>
      <c r="L54" s="37">
        <f t="shared" si="11"/>
        <v>1.8291240866503173</v>
      </c>
      <c r="N54" s="7">
        <v>20</v>
      </c>
      <c r="O54" s="11">
        <v>47.811039857605188</v>
      </c>
      <c r="P54" s="10">
        <f t="shared" si="12"/>
        <v>3.0224999999999815E-2</v>
      </c>
      <c r="Q54" s="37">
        <f t="shared" si="13"/>
        <v>1.4026923047840114</v>
      </c>
      <c r="R54" s="9"/>
      <c r="S54" s="45">
        <f t="shared" si="14"/>
        <v>0.12078669237966326</v>
      </c>
      <c r="T54" s="47">
        <f t="shared" si="15"/>
        <v>5.1525748859231939</v>
      </c>
      <c r="U54" s="2"/>
      <c r="V54" s="2"/>
      <c r="W54" s="2"/>
    </row>
    <row r="55" spans="1:30" ht="15" thickBot="1" x14ac:dyDescent="0.35">
      <c r="A55" s="7" t="s">
        <v>14</v>
      </c>
      <c r="B55" s="11">
        <v>46.627757803512004</v>
      </c>
      <c r="D55" s="7" t="s">
        <v>14</v>
      </c>
      <c r="E55" s="11">
        <v>47.335377044378745</v>
      </c>
      <c r="F55" s="10">
        <f t="shared" si="8"/>
        <v>3.5487774063049989E-2</v>
      </c>
      <c r="G55" s="37">
        <f t="shared" si="9"/>
        <v>1.6222568801067396</v>
      </c>
      <c r="I55" s="7" t="s">
        <v>14</v>
      </c>
      <c r="J55" s="11">
        <v>47.811039857605188</v>
      </c>
      <c r="K55" s="10">
        <f t="shared" si="10"/>
        <v>3.0249756097561035E-2</v>
      </c>
      <c r="L55" s="37">
        <f t="shared" si="11"/>
        <v>1.4038074611554379</v>
      </c>
      <c r="N55" s="7" t="s">
        <v>14</v>
      </c>
      <c r="O55" s="11">
        <v>48.528205455469255</v>
      </c>
      <c r="P55" s="10">
        <f t="shared" si="12"/>
        <v>3.0224999999999707E-2</v>
      </c>
      <c r="Q55" s="37">
        <f t="shared" si="13"/>
        <v>1.4237326893557665</v>
      </c>
      <c r="R55" s="9"/>
      <c r="S55" s="45">
        <f t="shared" si="14"/>
        <v>0.10986632611861591</v>
      </c>
      <c r="T55" s="47">
        <f t="shared" si="15"/>
        <v>4.8038358503652532</v>
      </c>
      <c r="U55" s="2"/>
      <c r="V55" s="2"/>
      <c r="W55" s="2"/>
    </row>
    <row r="56" spans="1:30" ht="15" thickBot="1" x14ac:dyDescent="0.35">
      <c r="A56" s="7" t="s">
        <v>15</v>
      </c>
      <c r="B56" s="36">
        <v>49.697436140000008</v>
      </c>
      <c r="D56" s="7" t="s">
        <v>2</v>
      </c>
      <c r="E56" s="36">
        <f>(B56+J56)/2</f>
        <v>49.967898070000004</v>
      </c>
      <c r="F56" s="38"/>
      <c r="G56" s="39"/>
      <c r="I56" s="7" t="s">
        <v>2</v>
      </c>
      <c r="J56" s="36">
        <v>50.23836</v>
      </c>
      <c r="K56" s="31"/>
      <c r="L56" s="39"/>
      <c r="N56" s="7" t="s">
        <v>2</v>
      </c>
      <c r="O56" s="36">
        <v>50.916840000000001</v>
      </c>
      <c r="P56" s="31"/>
      <c r="Q56" s="39"/>
      <c r="S56" s="48"/>
      <c r="T56" s="49"/>
      <c r="AB56" s="2"/>
      <c r="AC56" s="2"/>
      <c r="AD56" s="2"/>
    </row>
    <row r="57" spans="1:30" x14ac:dyDescent="0.3">
      <c r="D57" s="3"/>
      <c r="E57" s="50"/>
    </row>
    <row r="58" spans="1:30" ht="15" thickBot="1" x14ac:dyDescent="0.35"/>
    <row r="59" spans="1:30" ht="18.600000000000001" thickBot="1" x14ac:dyDescent="0.35">
      <c r="A59" s="14" t="s">
        <v>21</v>
      </c>
      <c r="B59" s="15"/>
      <c r="C59" s="34"/>
      <c r="D59" s="33"/>
      <c r="L59" s="2"/>
      <c r="M59" s="2"/>
      <c r="N59" s="2"/>
      <c r="O59" s="2"/>
      <c r="Q59" s="2"/>
      <c r="R59" s="2"/>
      <c r="U59" s="2"/>
      <c r="V59" s="2"/>
      <c r="W59" s="2"/>
    </row>
    <row r="60" spans="1:30" x14ac:dyDescent="0.3">
      <c r="A60" s="17"/>
      <c r="B60" s="18"/>
    </row>
    <row r="61" spans="1:30" ht="15" thickBot="1" x14ac:dyDescent="0.35">
      <c r="A61" s="53" t="s">
        <v>1</v>
      </c>
      <c r="B61" s="53"/>
      <c r="D61" s="53" t="s">
        <v>3</v>
      </c>
      <c r="E61" s="53"/>
      <c r="F61" s="53"/>
      <c r="G61" s="53"/>
      <c r="I61" s="53" t="s">
        <v>4</v>
      </c>
      <c r="J61" s="53"/>
      <c r="K61" s="53"/>
      <c r="L61" s="53"/>
      <c r="N61" s="53" t="s">
        <v>5</v>
      </c>
      <c r="O61" s="53"/>
      <c r="P61" s="53"/>
      <c r="Q61" s="53"/>
      <c r="S61" s="53" t="s">
        <v>228</v>
      </c>
      <c r="T61" s="53"/>
    </row>
    <row r="62" spans="1:30" ht="49.2" thickBot="1" x14ac:dyDescent="0.35">
      <c r="A62" s="35" t="s">
        <v>6</v>
      </c>
      <c r="B62" s="4" t="s">
        <v>7</v>
      </c>
      <c r="D62" s="35" t="s">
        <v>6</v>
      </c>
      <c r="E62" s="4" t="s">
        <v>227</v>
      </c>
      <c r="F62" s="5" t="s">
        <v>8</v>
      </c>
      <c r="G62" s="5" t="s">
        <v>9</v>
      </c>
      <c r="I62" s="35" t="s">
        <v>6</v>
      </c>
      <c r="J62" s="4" t="s">
        <v>10</v>
      </c>
      <c r="K62" s="5" t="s">
        <v>8</v>
      </c>
      <c r="L62" s="5" t="s">
        <v>9</v>
      </c>
      <c r="N62" s="35" t="s">
        <v>6</v>
      </c>
      <c r="O62" s="4" t="s">
        <v>11</v>
      </c>
      <c r="P62" s="5" t="s">
        <v>8</v>
      </c>
      <c r="Q62" s="5" t="s">
        <v>9</v>
      </c>
      <c r="R62" s="6"/>
      <c r="S62" s="43" t="s">
        <v>229</v>
      </c>
      <c r="T62" s="44" t="s">
        <v>230</v>
      </c>
    </row>
    <row r="63" spans="1:30" ht="15" thickBot="1" x14ac:dyDescent="0.35">
      <c r="A63" s="7" t="s">
        <v>12</v>
      </c>
      <c r="B63" s="8">
        <v>31.725623114308235</v>
      </c>
      <c r="D63" s="7" t="s">
        <v>12</v>
      </c>
      <c r="E63" s="8">
        <v>32.665193440000003</v>
      </c>
      <c r="F63" s="10" t="s">
        <v>13</v>
      </c>
      <c r="G63" s="37" t="s">
        <v>13</v>
      </c>
      <c r="I63" s="7" t="s">
        <v>12</v>
      </c>
      <c r="J63" s="8">
        <v>33.318497308800005</v>
      </c>
      <c r="K63" s="10" t="s">
        <v>13</v>
      </c>
      <c r="L63" s="37" t="s">
        <v>13</v>
      </c>
      <c r="N63" s="7" t="s">
        <v>12</v>
      </c>
      <c r="O63" s="8">
        <v>33.98486725497601</v>
      </c>
      <c r="P63" s="10" t="s">
        <v>13</v>
      </c>
      <c r="Q63" s="37" t="s">
        <v>13</v>
      </c>
      <c r="R63" s="9"/>
      <c r="S63" s="45" t="s">
        <v>13</v>
      </c>
      <c r="T63" s="46" t="s">
        <v>13</v>
      </c>
    </row>
    <row r="64" spans="1:30" ht="15" thickBot="1" x14ac:dyDescent="0.35">
      <c r="A64" s="7">
        <v>1</v>
      </c>
      <c r="B64" s="11">
        <v>32.195162336399996</v>
      </c>
      <c r="D64" s="7">
        <v>1</v>
      </c>
      <c r="E64" s="11">
        <v>33.481823276</v>
      </c>
      <c r="F64" s="10">
        <f>(E64-B63)/B63</f>
        <v>5.5355891840615117E-2</v>
      </c>
      <c r="G64" s="37">
        <f>E64-B63</f>
        <v>1.7562001616917655</v>
      </c>
      <c r="I64" s="7">
        <v>1</v>
      </c>
      <c r="J64" s="11">
        <v>34.15145974152</v>
      </c>
      <c r="K64" s="10">
        <f>(J64-E63)/E63</f>
        <v>4.5499999999999909E-2</v>
      </c>
      <c r="L64" s="37">
        <f>J64-E63</f>
        <v>1.4862663015199971</v>
      </c>
      <c r="N64" s="7">
        <v>1</v>
      </c>
      <c r="O64" s="11">
        <v>34.834488936350404</v>
      </c>
      <c r="P64" s="10">
        <f>(O64-J63)/J63</f>
        <v>4.5499999999999957E-2</v>
      </c>
      <c r="Q64" s="37">
        <f>O64-J63</f>
        <v>1.5159916275503988</v>
      </c>
      <c r="R64" s="9"/>
      <c r="S64" s="45" t="s">
        <v>13</v>
      </c>
      <c r="T64" s="46" t="s">
        <v>13</v>
      </c>
    </row>
    <row r="65" spans="1:20" ht="15" thickBot="1" x14ac:dyDescent="0.35">
      <c r="A65" s="7">
        <v>2</v>
      </c>
      <c r="B65" s="11">
        <v>32.670952912799997</v>
      </c>
      <c r="D65" s="7">
        <v>2</v>
      </c>
      <c r="E65" s="11">
        <v>34.318868857899993</v>
      </c>
      <c r="F65" s="10">
        <f t="shared" ref="F65:F84" si="16">(E65-B64)/B64</f>
        <v>6.596352890878035E-2</v>
      </c>
      <c r="G65" s="37">
        <f t="shared" ref="G65:G84" si="17">E65-B64</f>
        <v>2.1237065214999973</v>
      </c>
      <c r="I65" s="7">
        <v>2</v>
      </c>
      <c r="J65" s="11">
        <v>35.005246235057996</v>
      </c>
      <c r="K65" s="10">
        <f t="shared" ref="K65:K84" si="18">(J65-E64)/E64</f>
        <v>4.5499999999999874E-2</v>
      </c>
      <c r="L65" s="37">
        <f t="shared" ref="L65:L84" si="19">J65-E64</f>
        <v>1.5234229590579957</v>
      </c>
      <c r="N65" s="7">
        <v>2</v>
      </c>
      <c r="O65" s="11">
        <v>35.705351159759161</v>
      </c>
      <c r="P65" s="10">
        <f t="shared" ref="P65:P84" si="20">(O65-J64)/J64</f>
        <v>4.550000000000002E-2</v>
      </c>
      <c r="Q65" s="37">
        <f t="shared" ref="Q65:Q84" si="21">O65-J64</f>
        <v>1.5538914182391608</v>
      </c>
      <c r="R65" s="9"/>
      <c r="S65" s="45" t="s">
        <v>13</v>
      </c>
      <c r="T65" s="46" t="s">
        <v>13</v>
      </c>
    </row>
    <row r="66" spans="1:20" ht="15" thickBot="1" x14ac:dyDescent="0.35">
      <c r="A66" s="7">
        <v>3</v>
      </c>
      <c r="B66" s="11">
        <v>33.482093812703994</v>
      </c>
      <c r="D66" s="7">
        <v>3</v>
      </c>
      <c r="E66" s="11">
        <v>35.005246235057996</v>
      </c>
      <c r="F66" s="10">
        <f t="shared" si="16"/>
        <v>7.1448583960446926E-2</v>
      </c>
      <c r="G66" s="37">
        <f t="shared" si="17"/>
        <v>2.3342933222579987</v>
      </c>
      <c r="I66" s="7">
        <v>3</v>
      </c>
      <c r="J66" s="11">
        <v>35.880377390934441</v>
      </c>
      <c r="K66" s="10">
        <f t="shared" si="18"/>
        <v>4.5499999999999964E-2</v>
      </c>
      <c r="L66" s="37">
        <f t="shared" si="19"/>
        <v>1.5615085330344485</v>
      </c>
      <c r="N66" s="7">
        <v>3</v>
      </c>
      <c r="O66" s="11">
        <v>36.597984938753136</v>
      </c>
      <c r="P66" s="10">
        <f t="shared" si="20"/>
        <v>4.550000000000004E-2</v>
      </c>
      <c r="Q66" s="37">
        <f t="shared" si="21"/>
        <v>1.5927387036951401</v>
      </c>
      <c r="R66" s="9"/>
      <c r="S66" s="45">
        <f t="shared" ref="S66:S84" si="22">(O66-B63)/B63</f>
        <v>0.15357812853319402</v>
      </c>
      <c r="T66" s="47">
        <f t="shared" ref="T66:T84" si="23">O66-B63</f>
        <v>4.8723618244449014</v>
      </c>
    </row>
    <row r="67" spans="1:20" ht="15" thickBot="1" x14ac:dyDescent="0.35">
      <c r="A67" s="7">
        <v>4</v>
      </c>
      <c r="B67" s="11">
        <v>34.327032250103997</v>
      </c>
      <c r="D67" s="7">
        <v>4</v>
      </c>
      <c r="E67" s="11">
        <v>35.705351159759161</v>
      </c>
      <c r="F67" s="10">
        <f t="shared" si="16"/>
        <v>6.6401383363056121E-2</v>
      </c>
      <c r="G67" s="37">
        <f t="shared" si="17"/>
        <v>2.2232573470551671</v>
      </c>
      <c r="I67" s="7">
        <v>4</v>
      </c>
      <c r="J67" s="11">
        <v>36.597984938753136</v>
      </c>
      <c r="K67" s="10">
        <f t="shared" si="18"/>
        <v>4.550000000000004E-2</v>
      </c>
      <c r="L67" s="37">
        <f t="shared" si="19"/>
        <v>1.5927387036951401</v>
      </c>
      <c r="N67" s="7">
        <v>4</v>
      </c>
      <c r="O67" s="11">
        <v>37.3299446375282</v>
      </c>
      <c r="P67" s="10">
        <f t="shared" si="20"/>
        <v>4.0400000000000207E-2</v>
      </c>
      <c r="Q67" s="37">
        <f t="shared" si="21"/>
        <v>1.4495672465937588</v>
      </c>
      <c r="R67" s="9"/>
      <c r="S67" s="45">
        <f t="shared" si="22"/>
        <v>0.15948925020088489</v>
      </c>
      <c r="T67" s="47">
        <f t="shared" si="23"/>
        <v>5.1347823011282046</v>
      </c>
    </row>
    <row r="68" spans="1:20" ht="15" thickBot="1" x14ac:dyDescent="0.35">
      <c r="A68" s="7">
        <v>5</v>
      </c>
      <c r="B68" s="11">
        <v>35.183236533336</v>
      </c>
      <c r="D68" s="7">
        <v>5</v>
      </c>
      <c r="E68" s="11">
        <v>36.419458182954337</v>
      </c>
      <c r="F68" s="10">
        <f t="shared" si="16"/>
        <v>6.0955631631802377E-2</v>
      </c>
      <c r="G68" s="37">
        <f t="shared" si="17"/>
        <v>2.0924259328503396</v>
      </c>
      <c r="I68" s="7">
        <v>5</v>
      </c>
      <c r="J68" s="11">
        <v>37.3299446375282</v>
      </c>
      <c r="K68" s="10">
        <f t="shared" si="18"/>
        <v>4.5499999999999929E-2</v>
      </c>
      <c r="L68" s="37">
        <f t="shared" si="19"/>
        <v>1.6245934777690394</v>
      </c>
      <c r="N68" s="7">
        <v>5</v>
      </c>
      <c r="O68" s="11">
        <v>38.076543530278769</v>
      </c>
      <c r="P68" s="10">
        <f t="shared" si="20"/>
        <v>4.0400000000000186E-2</v>
      </c>
      <c r="Q68" s="37">
        <f t="shared" si="21"/>
        <v>1.4785585915256334</v>
      </c>
      <c r="R68" s="9"/>
      <c r="S68" s="45">
        <f t="shared" si="22"/>
        <v>0.16545555410968565</v>
      </c>
      <c r="T68" s="47">
        <f t="shared" si="23"/>
        <v>5.4055906174787722</v>
      </c>
    </row>
    <row r="69" spans="1:20" ht="15" thickBot="1" x14ac:dyDescent="0.35">
      <c r="A69" s="7">
        <v>6</v>
      </c>
      <c r="B69" s="11">
        <v>36.061972508232003</v>
      </c>
      <c r="D69" s="7">
        <v>6</v>
      </c>
      <c r="E69" s="11">
        <v>37.147847346613425</v>
      </c>
      <c r="F69" s="10">
        <f t="shared" si="16"/>
        <v>5.5839399863510629E-2</v>
      </c>
      <c r="G69" s="37">
        <f t="shared" si="17"/>
        <v>1.9646108132774245</v>
      </c>
      <c r="I69" s="7">
        <v>6</v>
      </c>
      <c r="J69" s="11">
        <v>38.076543530278769</v>
      </c>
      <c r="K69" s="10">
        <f t="shared" si="18"/>
        <v>4.5500000000000283E-2</v>
      </c>
      <c r="L69" s="37">
        <f t="shared" si="19"/>
        <v>1.6570853473244327</v>
      </c>
      <c r="N69" s="7">
        <v>6</v>
      </c>
      <c r="O69" s="11">
        <v>38.838074400884338</v>
      </c>
      <c r="P69" s="10">
        <f t="shared" si="20"/>
        <v>4.0399999999999957E-2</v>
      </c>
      <c r="Q69" s="37">
        <f t="shared" si="21"/>
        <v>1.5081297633561377</v>
      </c>
      <c r="R69" s="9"/>
      <c r="S69" s="45">
        <f t="shared" si="22"/>
        <v>0.15996552121684049</v>
      </c>
      <c r="T69" s="47">
        <f t="shared" si="23"/>
        <v>5.3559805881803442</v>
      </c>
    </row>
    <row r="70" spans="1:20" ht="15" thickBot="1" x14ac:dyDescent="0.35">
      <c r="A70" s="7">
        <v>7</v>
      </c>
      <c r="B70" s="11">
        <v>36.963240174791999</v>
      </c>
      <c r="D70" s="7">
        <v>7</v>
      </c>
      <c r="E70" s="11">
        <v>37.890804293545692</v>
      </c>
      <c r="F70" s="10">
        <f t="shared" si="16"/>
        <v>5.0713581596131894E-2</v>
      </c>
      <c r="G70" s="37">
        <f t="shared" si="17"/>
        <v>1.8288317853136888</v>
      </c>
      <c r="I70" s="7">
        <v>7</v>
      </c>
      <c r="J70" s="11">
        <v>38.838074400884338</v>
      </c>
      <c r="K70" s="10">
        <f t="shared" si="18"/>
        <v>4.5500000000000068E-2</v>
      </c>
      <c r="L70" s="37">
        <f t="shared" si="19"/>
        <v>1.6902270542709132</v>
      </c>
      <c r="N70" s="7">
        <v>7</v>
      </c>
      <c r="O70" s="11">
        <v>39.614835888902029</v>
      </c>
      <c r="P70" s="10">
        <f t="shared" si="20"/>
        <v>4.0399999999999922E-2</v>
      </c>
      <c r="Q70" s="37">
        <f t="shared" si="21"/>
        <v>1.5382923586232593</v>
      </c>
      <c r="R70" s="9"/>
      <c r="S70" s="45">
        <f t="shared" si="22"/>
        <v>0.15404196903104</v>
      </c>
      <c r="T70" s="47">
        <f t="shared" si="23"/>
        <v>5.2878036387980316</v>
      </c>
    </row>
    <row r="71" spans="1:20" ht="15" thickBot="1" x14ac:dyDescent="0.35">
      <c r="A71" s="7">
        <v>8</v>
      </c>
      <c r="B71" s="11">
        <v>37.706785999704003</v>
      </c>
      <c r="D71" s="7">
        <v>8</v>
      </c>
      <c r="E71" s="11">
        <v>38.648620379416606</v>
      </c>
      <c r="F71" s="10">
        <f t="shared" si="16"/>
        <v>4.559611648369491E-2</v>
      </c>
      <c r="G71" s="37">
        <f t="shared" si="17"/>
        <v>1.6853802046246074</v>
      </c>
      <c r="I71" s="7">
        <v>8</v>
      </c>
      <c r="J71" s="11">
        <v>39.614835888902029</v>
      </c>
      <c r="K71" s="10">
        <f t="shared" si="18"/>
        <v>4.5500000000000207E-2</v>
      </c>
      <c r="L71" s="37">
        <f t="shared" si="19"/>
        <v>1.7240315953563368</v>
      </c>
      <c r="N71" s="7">
        <v>8</v>
      </c>
      <c r="O71" s="11">
        <v>40.407132606680072</v>
      </c>
      <c r="P71" s="10">
        <f t="shared" si="20"/>
        <v>4.0400000000000179E-2</v>
      </c>
      <c r="Q71" s="37">
        <f t="shared" si="21"/>
        <v>1.5690582057957343</v>
      </c>
      <c r="R71" s="9"/>
      <c r="S71" s="45">
        <f t="shared" si="22"/>
        <v>0.14847684829661556</v>
      </c>
      <c r="T71" s="47">
        <f t="shared" si="23"/>
        <v>5.223896073344072</v>
      </c>
    </row>
    <row r="72" spans="1:20" ht="15" thickBot="1" x14ac:dyDescent="0.35">
      <c r="A72" s="7">
        <v>9</v>
      </c>
      <c r="B72" s="11">
        <v>38.461597670448</v>
      </c>
      <c r="D72" s="7">
        <v>9</v>
      </c>
      <c r="E72" s="11">
        <v>39.42159278700494</v>
      </c>
      <c r="F72" s="10">
        <f t="shared" si="16"/>
        <v>4.5477405242504571E-2</v>
      </c>
      <c r="G72" s="37">
        <f t="shared" si="17"/>
        <v>1.7148067873009367</v>
      </c>
      <c r="I72" s="7">
        <v>9</v>
      </c>
      <c r="J72" s="11">
        <v>40.407132606680072</v>
      </c>
      <c r="K72" s="10">
        <f t="shared" si="18"/>
        <v>4.5500000000000276E-2</v>
      </c>
      <c r="L72" s="37">
        <f t="shared" si="19"/>
        <v>1.7585122272634663</v>
      </c>
      <c r="N72" s="7">
        <v>9</v>
      </c>
      <c r="O72" s="11">
        <v>41.215275258813676</v>
      </c>
      <c r="P72" s="10">
        <f t="shared" si="20"/>
        <v>4.0400000000000144E-2</v>
      </c>
      <c r="Q72" s="37">
        <f t="shared" si="21"/>
        <v>1.6004393699116477</v>
      </c>
      <c r="R72" s="9"/>
      <c r="S72" s="45">
        <f t="shared" si="22"/>
        <v>0.14290129996093001</v>
      </c>
      <c r="T72" s="47">
        <f t="shared" si="23"/>
        <v>5.1533027505816733</v>
      </c>
    </row>
    <row r="73" spans="1:20" ht="15" thickBot="1" x14ac:dyDescent="0.35">
      <c r="A73" s="7">
        <v>10</v>
      </c>
      <c r="B73" s="11">
        <v>39.227675187024005</v>
      </c>
      <c r="D73" s="7">
        <v>10</v>
      </c>
      <c r="E73" s="11">
        <v>40.210024642745033</v>
      </c>
      <c r="F73" s="10">
        <f t="shared" si="16"/>
        <v>4.5459031298651378E-2</v>
      </c>
      <c r="G73" s="37">
        <f t="shared" si="17"/>
        <v>1.7484269722970325</v>
      </c>
      <c r="I73" s="7">
        <v>10</v>
      </c>
      <c r="J73" s="11">
        <v>41.215275258813676</v>
      </c>
      <c r="K73" s="10">
        <f t="shared" si="18"/>
        <v>4.5500000000000297E-2</v>
      </c>
      <c r="L73" s="37">
        <f t="shared" si="19"/>
        <v>1.7936824718087365</v>
      </c>
      <c r="N73" s="7">
        <v>10</v>
      </c>
      <c r="O73" s="11">
        <v>42.039580763989946</v>
      </c>
      <c r="P73" s="10">
        <f t="shared" si="20"/>
        <v>4.0399999999999971E-2</v>
      </c>
      <c r="Q73" s="37">
        <f t="shared" si="21"/>
        <v>1.6324481573098737</v>
      </c>
      <c r="R73" s="9"/>
      <c r="S73" s="45">
        <f t="shared" si="22"/>
        <v>0.13733483767096491</v>
      </c>
      <c r="T73" s="47">
        <f t="shared" si="23"/>
        <v>5.0763405891979474</v>
      </c>
    </row>
    <row r="74" spans="1:20" ht="15" thickBot="1" x14ac:dyDescent="0.35">
      <c r="A74" s="7">
        <v>11</v>
      </c>
      <c r="B74" s="11">
        <v>40.016284395264002</v>
      </c>
      <c r="D74" s="7">
        <v>11</v>
      </c>
      <c r="E74" s="11">
        <v>40.813175012386203</v>
      </c>
      <c r="F74" s="10">
        <f t="shared" si="16"/>
        <v>4.0417889100057121E-2</v>
      </c>
      <c r="G74" s="37">
        <f t="shared" si="17"/>
        <v>1.5854998253621986</v>
      </c>
      <c r="I74" s="7">
        <v>11</v>
      </c>
      <c r="J74" s="11">
        <v>42.039580763989946</v>
      </c>
      <c r="K74" s="10">
        <f t="shared" si="18"/>
        <v>4.5500000000000346E-2</v>
      </c>
      <c r="L74" s="37">
        <f t="shared" si="19"/>
        <v>1.829556121244913</v>
      </c>
      <c r="N74" s="7">
        <v>11</v>
      </c>
      <c r="O74" s="11">
        <v>42.880372379269744</v>
      </c>
      <c r="P74" s="10">
        <f t="shared" si="20"/>
        <v>4.039999999999988E-2</v>
      </c>
      <c r="Q74" s="37">
        <f t="shared" si="21"/>
        <v>1.6650971204560676</v>
      </c>
      <c r="R74" s="9"/>
      <c r="S74" s="45">
        <f t="shared" si="22"/>
        <v>0.13720571091915268</v>
      </c>
      <c r="T74" s="47">
        <f t="shared" si="23"/>
        <v>5.1735863795657409</v>
      </c>
    </row>
    <row r="75" spans="1:20" ht="15" thickBot="1" x14ac:dyDescent="0.35">
      <c r="A75" s="7">
        <v>12</v>
      </c>
      <c r="B75" s="11">
        <v>40.613374224359994</v>
      </c>
      <c r="D75" s="7">
        <v>12</v>
      </c>
      <c r="E75" s="11">
        <v>41.425372637571996</v>
      </c>
      <c r="F75" s="10">
        <f t="shared" si="16"/>
        <v>3.52128705501394E-2</v>
      </c>
      <c r="G75" s="37">
        <f t="shared" si="17"/>
        <v>1.4090882423079947</v>
      </c>
      <c r="I75" s="7">
        <v>12</v>
      </c>
      <c r="J75" s="11">
        <v>42.880372379269744</v>
      </c>
      <c r="K75" s="10">
        <f t="shared" si="18"/>
        <v>5.0650246305419179E-2</v>
      </c>
      <c r="L75" s="37">
        <f t="shared" si="19"/>
        <v>2.0671973668835406</v>
      </c>
      <c r="N75" s="7">
        <v>12</v>
      </c>
      <c r="O75" s="11">
        <v>43.630778895906971</v>
      </c>
      <c r="P75" s="10">
        <f t="shared" si="20"/>
        <v>3.7850000000000134E-2</v>
      </c>
      <c r="Q75" s="37">
        <f t="shared" si="21"/>
        <v>1.5911981319170252</v>
      </c>
      <c r="R75" s="9"/>
      <c r="S75" s="45">
        <f t="shared" si="22"/>
        <v>0.13439850496462125</v>
      </c>
      <c r="T75" s="47">
        <f t="shared" si="23"/>
        <v>5.1691812254589706</v>
      </c>
    </row>
    <row r="76" spans="1:20" ht="15" thickBot="1" x14ac:dyDescent="0.35">
      <c r="A76" s="7">
        <v>13</v>
      </c>
      <c r="B76" s="11">
        <v>41.221729899288007</v>
      </c>
      <c r="D76" s="7">
        <v>13</v>
      </c>
      <c r="E76" s="11">
        <v>42.046753227135575</v>
      </c>
      <c r="F76" s="10">
        <f t="shared" si="16"/>
        <v>3.5293275433289091E-2</v>
      </c>
      <c r="G76" s="37">
        <f t="shared" si="17"/>
        <v>1.4333790027755811</v>
      </c>
      <c r="I76" s="7">
        <v>13</v>
      </c>
      <c r="J76" s="11">
        <v>43.630778895906971</v>
      </c>
      <c r="K76" s="10">
        <f t="shared" si="18"/>
        <v>5.3238054793856335E-2</v>
      </c>
      <c r="L76" s="37">
        <f t="shared" si="19"/>
        <v>2.2054062583349747</v>
      </c>
      <c r="N76" s="7">
        <v>13</v>
      </c>
      <c r="O76" s="11">
        <v>44.285240579345569</v>
      </c>
      <c r="P76" s="10">
        <f t="shared" si="20"/>
        <v>3.2762499999999993E-2</v>
      </c>
      <c r="Q76" s="37">
        <f t="shared" si="21"/>
        <v>1.4048682000758248</v>
      </c>
      <c r="R76" s="9"/>
      <c r="S76" s="45">
        <f t="shared" si="22"/>
        <v>0.12892850183470825</v>
      </c>
      <c r="T76" s="47">
        <f t="shared" si="23"/>
        <v>5.057565392321564</v>
      </c>
    </row>
    <row r="77" spans="1:20" ht="15" thickBot="1" x14ac:dyDescent="0.35">
      <c r="A77" s="7">
        <v>14</v>
      </c>
      <c r="B77" s="11">
        <v>41.841351420047999</v>
      </c>
      <c r="D77" s="7">
        <v>14</v>
      </c>
      <c r="E77" s="11">
        <v>42.677454525542601</v>
      </c>
      <c r="F77" s="10">
        <f t="shared" si="16"/>
        <v>3.5314496257463877E-2</v>
      </c>
      <c r="G77" s="37">
        <f t="shared" si="17"/>
        <v>1.4557246262545931</v>
      </c>
      <c r="I77" s="7">
        <v>14</v>
      </c>
      <c r="J77" s="11">
        <v>44.285240579345569</v>
      </c>
      <c r="K77" s="10">
        <f t="shared" si="18"/>
        <v>5.3238054793856203E-2</v>
      </c>
      <c r="L77" s="37">
        <f t="shared" si="19"/>
        <v>2.2384873522099937</v>
      </c>
      <c r="N77" s="7">
        <v>14</v>
      </c>
      <c r="O77" s="11">
        <v>44.949519188035751</v>
      </c>
      <c r="P77" s="10">
        <f t="shared" si="20"/>
        <v>3.0224999999999808E-2</v>
      </c>
      <c r="Q77" s="37">
        <f t="shared" si="21"/>
        <v>1.3187402921287799</v>
      </c>
      <c r="R77" s="9"/>
      <c r="S77" s="45">
        <f t="shared" si="22"/>
        <v>0.12328068103583366</v>
      </c>
      <c r="T77" s="47">
        <f t="shared" si="23"/>
        <v>4.9332347927717493</v>
      </c>
    </row>
    <row r="78" spans="1:20" ht="15" thickBot="1" x14ac:dyDescent="0.35">
      <c r="A78" s="7">
        <v>15</v>
      </c>
      <c r="B78" s="11">
        <v>42.460972940807999</v>
      </c>
      <c r="D78" s="7">
        <v>15</v>
      </c>
      <c r="E78" s="11">
        <v>43.31761634342574</v>
      </c>
      <c r="F78" s="10">
        <f t="shared" si="16"/>
        <v>3.5282438861914928E-2</v>
      </c>
      <c r="G78" s="37">
        <f t="shared" si="17"/>
        <v>1.476264923377741</v>
      </c>
      <c r="I78" s="7">
        <v>15</v>
      </c>
      <c r="J78" s="11">
        <v>44.949519188035751</v>
      </c>
      <c r="K78" s="10">
        <f t="shared" si="18"/>
        <v>5.3238054793856369E-2</v>
      </c>
      <c r="L78" s="37">
        <f t="shared" si="19"/>
        <v>2.2720646624931504</v>
      </c>
      <c r="N78" s="7">
        <v>15</v>
      </c>
      <c r="O78" s="11">
        <v>45.623761975856283</v>
      </c>
      <c r="P78" s="10">
        <f t="shared" si="20"/>
        <v>3.022499999999987E-2</v>
      </c>
      <c r="Q78" s="37">
        <f t="shared" si="21"/>
        <v>1.3385213965107141</v>
      </c>
      <c r="R78" s="9"/>
      <c r="S78" s="45">
        <f t="shared" si="22"/>
        <v>0.12336792613727345</v>
      </c>
      <c r="T78" s="47">
        <f t="shared" si="23"/>
        <v>5.0103877514962889</v>
      </c>
    </row>
    <row r="79" spans="1:20" ht="15" thickBot="1" x14ac:dyDescent="0.35">
      <c r="A79" s="7">
        <v>16</v>
      </c>
      <c r="B79" s="11">
        <v>42.783671828819806</v>
      </c>
      <c r="D79" s="7">
        <v>16</v>
      </c>
      <c r="E79" s="11">
        <v>43.967380588577122</v>
      </c>
      <c r="F79" s="10">
        <f t="shared" si="16"/>
        <v>3.5477464208582908E-2</v>
      </c>
      <c r="G79" s="37">
        <f t="shared" si="17"/>
        <v>1.5064076477691231</v>
      </c>
      <c r="I79" s="7">
        <v>16</v>
      </c>
      <c r="J79" s="11">
        <v>45.623761975856283</v>
      </c>
      <c r="K79" s="10">
        <f t="shared" si="18"/>
        <v>5.3238054793856245E-2</v>
      </c>
      <c r="L79" s="37">
        <f t="shared" si="19"/>
        <v>2.3061456324305425</v>
      </c>
      <c r="N79" s="7">
        <v>16</v>
      </c>
      <c r="O79" s="11">
        <v>46.308118405494113</v>
      </c>
      <c r="P79" s="10">
        <f t="shared" si="20"/>
        <v>3.0224999999999592E-2</v>
      </c>
      <c r="Q79" s="37">
        <f t="shared" si="21"/>
        <v>1.3585992174583623</v>
      </c>
      <c r="R79" s="9"/>
      <c r="S79" s="45">
        <f t="shared" si="22"/>
        <v>0.12339095226311594</v>
      </c>
      <c r="T79" s="47">
        <f t="shared" si="23"/>
        <v>5.0863885062061058</v>
      </c>
    </row>
    <row r="80" spans="1:20" ht="15" thickBot="1" x14ac:dyDescent="0.35">
      <c r="A80" s="7">
        <v>17</v>
      </c>
      <c r="B80" s="11">
        <v>43.852901990889094</v>
      </c>
      <c r="D80" s="7">
        <v>17</v>
      </c>
      <c r="E80" s="11">
        <v>44.626891297405777</v>
      </c>
      <c r="F80" s="10">
        <f t="shared" si="16"/>
        <v>4.3082311307005385E-2</v>
      </c>
      <c r="G80" s="37">
        <f t="shared" si="17"/>
        <v>1.8432194685859713</v>
      </c>
      <c r="I80" s="7">
        <v>17</v>
      </c>
      <c r="J80" s="11">
        <v>46.308118405494113</v>
      </c>
      <c r="K80" s="10">
        <f t="shared" si="18"/>
        <v>5.323805479385605E-2</v>
      </c>
      <c r="L80" s="37">
        <f t="shared" si="19"/>
        <v>2.3407378169169917</v>
      </c>
      <c r="N80" s="7">
        <v>17</v>
      </c>
      <c r="O80" s="11">
        <v>47.002740181576527</v>
      </c>
      <c r="P80" s="10">
        <f t="shared" si="20"/>
        <v>3.0224999999999742E-2</v>
      </c>
      <c r="Q80" s="37">
        <f t="shared" si="21"/>
        <v>1.3789782057202444</v>
      </c>
      <c r="R80" s="9"/>
      <c r="S80" s="45">
        <f t="shared" si="22"/>
        <v>0.12335616767520285</v>
      </c>
      <c r="T80" s="47">
        <f t="shared" si="23"/>
        <v>5.1613887615285279</v>
      </c>
    </row>
    <row r="81" spans="1:20" ht="15" thickBot="1" x14ac:dyDescent="0.35">
      <c r="A81" s="7">
        <v>18</v>
      </c>
      <c r="B81" s="11">
        <v>44.948651954046909</v>
      </c>
      <c r="D81" s="7">
        <v>18</v>
      </c>
      <c r="E81" s="11">
        <v>45.407861895110386</v>
      </c>
      <c r="F81" s="10">
        <f t="shared" si="16"/>
        <v>3.5458540566924199E-2</v>
      </c>
      <c r="G81" s="37">
        <f t="shared" si="17"/>
        <v>1.5549599042212918</v>
      </c>
      <c r="I81" s="7">
        <v>18</v>
      </c>
      <c r="J81" s="11">
        <v>47.002740181576527</v>
      </c>
      <c r="K81" s="10">
        <f t="shared" si="18"/>
        <v>5.323805479385614E-2</v>
      </c>
      <c r="L81" s="37">
        <f t="shared" si="19"/>
        <v>2.3758488841707504</v>
      </c>
      <c r="N81" s="7">
        <v>18</v>
      </c>
      <c r="O81" s="11">
        <v>47.707781284300168</v>
      </c>
      <c r="P81" s="10">
        <f t="shared" si="20"/>
        <v>3.0224999999999898E-2</v>
      </c>
      <c r="Q81" s="37">
        <f t="shared" si="21"/>
        <v>1.3996628788060548</v>
      </c>
      <c r="R81" s="9"/>
      <c r="S81" s="45">
        <f t="shared" si="22"/>
        <v>0.12356778425229195</v>
      </c>
      <c r="T81" s="47">
        <f t="shared" si="23"/>
        <v>5.2468083434921695</v>
      </c>
    </row>
    <row r="82" spans="1:20" ht="15" thickBot="1" x14ac:dyDescent="0.35">
      <c r="A82" s="7">
        <v>19</v>
      </c>
      <c r="B82" s="11">
        <v>46.072127163797283</v>
      </c>
      <c r="D82" s="7">
        <v>19</v>
      </c>
      <c r="E82" s="11">
        <v>46.543058442488139</v>
      </c>
      <c r="F82" s="10">
        <f t="shared" si="16"/>
        <v>3.5471730944706986E-2</v>
      </c>
      <c r="G82" s="37">
        <f t="shared" si="17"/>
        <v>1.5944064884412299</v>
      </c>
      <c r="I82" s="7">
        <v>19</v>
      </c>
      <c r="J82" s="11">
        <v>47.707781284300168</v>
      </c>
      <c r="K82" s="10">
        <f t="shared" si="18"/>
        <v>5.0650246305418797E-2</v>
      </c>
      <c r="L82" s="37">
        <f t="shared" si="19"/>
        <v>2.2999193891897818</v>
      </c>
      <c r="N82" s="7">
        <v>19</v>
      </c>
      <c r="O82" s="11">
        <v>48.423398003564671</v>
      </c>
      <c r="P82" s="10">
        <f t="shared" si="20"/>
        <v>3.0224999999999853E-2</v>
      </c>
      <c r="Q82" s="37">
        <f t="shared" si="21"/>
        <v>1.4206578219881436</v>
      </c>
      <c r="R82" s="9"/>
      <c r="S82" s="45">
        <f t="shared" si="22"/>
        <v>0.13181959223391973</v>
      </c>
      <c r="T82" s="47">
        <f t="shared" si="23"/>
        <v>5.6397261747448653</v>
      </c>
    </row>
    <row r="83" spans="1:20" ht="15" thickBot="1" x14ac:dyDescent="0.35">
      <c r="A83" s="7">
        <v>20</v>
      </c>
      <c r="B83" s="11">
        <v>46.993087528871627</v>
      </c>
      <c r="D83" s="7">
        <v>20</v>
      </c>
      <c r="E83" s="11">
        <v>47.706634903550345</v>
      </c>
      <c r="F83" s="10">
        <f t="shared" si="16"/>
        <v>3.5477149425768878E-2</v>
      </c>
      <c r="G83" s="37">
        <f t="shared" si="17"/>
        <v>1.6345077397530616</v>
      </c>
      <c r="I83" s="7">
        <v>20</v>
      </c>
      <c r="J83" s="11">
        <v>48.423398003564671</v>
      </c>
      <c r="K83" s="10">
        <f t="shared" si="18"/>
        <v>4.0400000000000241E-2</v>
      </c>
      <c r="L83" s="37">
        <f t="shared" si="19"/>
        <v>1.8803395610765321</v>
      </c>
      <c r="N83" s="7">
        <v>20</v>
      </c>
      <c r="O83" s="11">
        <v>49.149748973618131</v>
      </c>
      <c r="P83" s="10">
        <f t="shared" si="20"/>
        <v>3.0224999999999794E-2</v>
      </c>
      <c r="Q83" s="37">
        <f t="shared" si="21"/>
        <v>1.4419676893179627</v>
      </c>
      <c r="R83" s="9"/>
      <c r="S83" s="45">
        <f t="shared" si="22"/>
        <v>0.12078669237966309</v>
      </c>
      <c r="T83" s="47">
        <f t="shared" si="23"/>
        <v>5.2968469827290363</v>
      </c>
    </row>
    <row r="84" spans="1:20" ht="15" thickBot="1" x14ac:dyDescent="0.35">
      <c r="A84" s="7" t="s">
        <v>14</v>
      </c>
      <c r="B84" s="11">
        <v>47.933335022010347</v>
      </c>
      <c r="D84" s="7" t="s">
        <v>14</v>
      </c>
      <c r="E84" s="11">
        <v>48.660767601621352</v>
      </c>
      <c r="F84" s="10">
        <f t="shared" si="16"/>
        <v>3.5487774063049919E-2</v>
      </c>
      <c r="G84" s="37">
        <f t="shared" si="17"/>
        <v>1.6676800727497252</v>
      </c>
      <c r="I84" s="7" t="s">
        <v>14</v>
      </c>
      <c r="J84" s="11">
        <v>49.149748973618131</v>
      </c>
      <c r="K84" s="10">
        <f t="shared" si="18"/>
        <v>3.0249756097560945E-2</v>
      </c>
      <c r="L84" s="37">
        <f t="shared" si="19"/>
        <v>1.4431140700677858</v>
      </c>
      <c r="N84" s="7" t="s">
        <v>14</v>
      </c>
      <c r="O84" s="11">
        <v>49.886995208222395</v>
      </c>
      <c r="P84" s="10">
        <f t="shared" si="20"/>
        <v>3.0224999999999617E-2</v>
      </c>
      <c r="Q84" s="37">
        <f t="shared" si="21"/>
        <v>1.4635972046577237</v>
      </c>
      <c r="R84" s="9"/>
      <c r="S84" s="45">
        <f t="shared" si="22"/>
        <v>0.10986632611861603</v>
      </c>
      <c r="T84" s="47">
        <f t="shared" si="23"/>
        <v>4.9383432541754857</v>
      </c>
    </row>
    <row r="85" spans="1:20" ht="15" thickBot="1" x14ac:dyDescent="0.35">
      <c r="A85" s="7" t="s">
        <v>15</v>
      </c>
      <c r="B85" s="36">
        <v>51.188359224200006</v>
      </c>
      <c r="D85" s="7" t="s">
        <v>2</v>
      </c>
      <c r="E85" s="36">
        <f>(B85+J85)/2</f>
        <v>51.416696652100001</v>
      </c>
      <c r="F85" s="38"/>
      <c r="G85" s="39"/>
      <c r="I85" s="7" t="s">
        <v>2</v>
      </c>
      <c r="J85" s="36">
        <v>51.645034080000002</v>
      </c>
      <c r="K85" s="31"/>
      <c r="L85" s="39"/>
      <c r="N85" s="7" t="s">
        <v>2</v>
      </c>
      <c r="O85" s="36">
        <v>52.342511520000002</v>
      </c>
      <c r="P85" s="31"/>
      <c r="Q85" s="39"/>
      <c r="S85" s="48"/>
      <c r="T85" s="49"/>
    </row>
    <row r="86" spans="1:20" x14ac:dyDescent="0.3">
      <c r="D86" s="3"/>
      <c r="E86" s="51"/>
    </row>
  </sheetData>
  <mergeCells count="16">
    <mergeCell ref="S3:T3"/>
    <mergeCell ref="S32:T32"/>
    <mergeCell ref="S61:T61"/>
    <mergeCell ref="A1:D1"/>
    <mergeCell ref="A61:B61"/>
    <mergeCell ref="D61:G61"/>
    <mergeCell ref="I61:L61"/>
    <mergeCell ref="N61:Q61"/>
    <mergeCell ref="N3:Q3"/>
    <mergeCell ref="A32:B32"/>
    <mergeCell ref="D32:G32"/>
    <mergeCell ref="I32:L32"/>
    <mergeCell ref="N32:Q32"/>
    <mergeCell ref="A3:B3"/>
    <mergeCell ref="D3:G3"/>
    <mergeCell ref="I3:L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06125-B6B7-4355-B322-14B0042E969D}">
  <sheetPr>
    <tabColor theme="7"/>
  </sheetPr>
  <dimension ref="A1:T89"/>
  <sheetViews>
    <sheetView topLeftCell="A79" workbookViewId="0">
      <selection activeCell="A86" sqref="A86:XFD86"/>
    </sheetView>
  </sheetViews>
  <sheetFormatPr defaultRowHeight="14.4" x14ac:dyDescent="0.3"/>
  <cols>
    <col min="2" max="2" width="10.44140625" customWidth="1"/>
    <col min="3" max="3" width="2.21875" customWidth="1"/>
    <col min="5" max="5" width="9" bestFit="1" customWidth="1"/>
    <col min="6" max="6" width="8.5546875" bestFit="1" customWidth="1"/>
    <col min="7" max="7" width="8.109375" bestFit="1" customWidth="1"/>
    <col min="8" max="8" width="2.109375" customWidth="1"/>
    <col min="10" max="10" width="8.44140625" bestFit="1" customWidth="1"/>
    <col min="11" max="11" width="8.33203125" customWidth="1"/>
    <col min="12" max="12" width="7.33203125" bestFit="1" customWidth="1"/>
    <col min="13" max="13" width="2.5546875" customWidth="1"/>
    <col min="14" max="14" width="8.5546875" customWidth="1"/>
    <col min="16" max="16" width="8.5546875" bestFit="1" customWidth="1"/>
    <col min="17" max="17" width="7.33203125" bestFit="1" customWidth="1"/>
    <col min="18" max="18" width="2.88671875" customWidth="1"/>
    <col min="19" max="19" width="8.33203125" bestFit="1" customWidth="1"/>
    <col min="20" max="20" width="6.77734375" bestFit="1" customWidth="1"/>
  </cols>
  <sheetData>
    <row r="1" spans="1:20" ht="18.600000000000001" customHeight="1" thickBot="1" x14ac:dyDescent="0.35">
      <c r="A1" s="54" t="s">
        <v>22</v>
      </c>
      <c r="B1" s="55"/>
      <c r="C1" s="55"/>
      <c r="D1" s="56"/>
      <c r="K1" s="1"/>
      <c r="L1" s="1"/>
      <c r="T1" s="2"/>
    </row>
    <row r="2" spans="1:20" ht="18.600000000000001" customHeight="1" x14ac:dyDescent="0.3">
      <c r="A2" s="32"/>
      <c r="B2" s="32"/>
      <c r="C2" s="32"/>
      <c r="K2" s="1"/>
      <c r="L2" s="1"/>
    </row>
    <row r="3" spans="1:20" ht="15" thickBot="1" x14ac:dyDescent="0.35">
      <c r="A3" s="53" t="s">
        <v>1</v>
      </c>
      <c r="B3" s="53"/>
      <c r="D3" s="53" t="s">
        <v>3</v>
      </c>
      <c r="E3" s="53"/>
      <c r="F3" s="53"/>
      <c r="G3" s="53"/>
      <c r="I3" s="53" t="s">
        <v>4</v>
      </c>
      <c r="J3" s="53"/>
      <c r="K3" s="53"/>
      <c r="L3" s="53"/>
      <c r="N3" s="53" t="s">
        <v>5</v>
      </c>
      <c r="O3" s="53"/>
      <c r="P3" s="53"/>
      <c r="Q3" s="53"/>
      <c r="S3" s="53" t="s">
        <v>228</v>
      </c>
      <c r="T3" s="53"/>
    </row>
    <row r="4" spans="1:20" ht="49.2" thickBot="1" x14ac:dyDescent="0.35">
      <c r="A4" s="35" t="s">
        <v>6</v>
      </c>
      <c r="B4" s="4" t="s">
        <v>7</v>
      </c>
      <c r="D4" s="35" t="s">
        <v>6</v>
      </c>
      <c r="E4" s="4" t="s">
        <v>227</v>
      </c>
      <c r="F4" s="5" t="s">
        <v>8</v>
      </c>
      <c r="G4" s="5" t="s">
        <v>9</v>
      </c>
      <c r="I4" s="35" t="s">
        <v>6</v>
      </c>
      <c r="J4" s="4" t="s">
        <v>10</v>
      </c>
      <c r="K4" s="5" t="s">
        <v>8</v>
      </c>
      <c r="L4" s="5" t="s">
        <v>9</v>
      </c>
      <c r="N4" s="35" t="s">
        <v>6</v>
      </c>
      <c r="O4" s="4" t="s">
        <v>11</v>
      </c>
      <c r="P4" s="5" t="s">
        <v>8</v>
      </c>
      <c r="Q4" s="5" t="s">
        <v>9</v>
      </c>
      <c r="R4" s="6"/>
      <c r="S4" s="43" t="s">
        <v>229</v>
      </c>
      <c r="T4" s="44" t="s">
        <v>230</v>
      </c>
    </row>
    <row r="5" spans="1:20" ht="15" thickBot="1" x14ac:dyDescent="0.35">
      <c r="A5" s="7" t="s">
        <v>12</v>
      </c>
      <c r="B5" s="8">
        <v>35.448489924122981</v>
      </c>
      <c r="D5" s="7" t="s">
        <v>12</v>
      </c>
      <c r="E5" s="8">
        <f>'Staff Nurse A-B-G'!E5*1.1</f>
        <v>36.157000000000004</v>
      </c>
      <c r="F5" s="10" t="s">
        <v>13</v>
      </c>
      <c r="G5" s="37" t="s">
        <v>13</v>
      </c>
      <c r="I5" s="7" t="s">
        <v>12</v>
      </c>
      <c r="J5" s="8">
        <f>'Staff Nurse A-B-G'!J5*1.1</f>
        <v>36.880140000000004</v>
      </c>
      <c r="K5" s="10" t="s">
        <v>13</v>
      </c>
      <c r="L5" s="37" t="s">
        <v>13</v>
      </c>
      <c r="N5" s="7" t="s">
        <v>12</v>
      </c>
      <c r="O5" s="8">
        <f>'Staff Nurse A-B-G'!O5*1.1</f>
        <v>37.617742800000009</v>
      </c>
      <c r="P5" s="10" t="s">
        <v>13</v>
      </c>
      <c r="Q5" s="37" t="s">
        <v>13</v>
      </c>
      <c r="R5" s="9"/>
      <c r="S5" s="45" t="s">
        <v>13</v>
      </c>
      <c r="T5" s="46" t="s">
        <v>13</v>
      </c>
    </row>
    <row r="6" spans="1:20" ht="15" thickBot="1" x14ac:dyDescent="0.35">
      <c r="A6" s="7">
        <v>1</v>
      </c>
      <c r="B6" s="11">
        <v>35.973127574999999</v>
      </c>
      <c r="D6" s="7">
        <v>1</v>
      </c>
      <c r="E6" s="11">
        <f>'Staff Nurse A-B-G'!E6*1.1</f>
        <v>37.060924999999997</v>
      </c>
      <c r="F6" s="10">
        <f>(E6-B5)/B5</f>
        <v>4.548670703119969E-2</v>
      </c>
      <c r="G6" s="37">
        <f>E6-B5</f>
        <v>1.6124350758770163</v>
      </c>
      <c r="I6" s="7">
        <v>1</v>
      </c>
      <c r="J6" s="11">
        <f>'Staff Nurse A-B-G'!J6*1.1</f>
        <v>37.8021435</v>
      </c>
      <c r="K6" s="10">
        <f>(J6-E5)/E5</f>
        <v>4.5499999999999888E-2</v>
      </c>
      <c r="L6" s="37">
        <f>J6-E5</f>
        <v>1.6451434999999961</v>
      </c>
      <c r="N6" s="7">
        <v>1</v>
      </c>
      <c r="O6" s="11">
        <f>'Staff Nurse A-B-G'!O6*1.1</f>
        <v>38.558186370000001</v>
      </c>
      <c r="P6" s="10">
        <f>(O6-J5)/J5</f>
        <v>4.5499999999999916E-2</v>
      </c>
      <c r="Q6" s="37">
        <f>O6-J5</f>
        <v>1.678046369999997</v>
      </c>
      <c r="R6" s="9"/>
      <c r="S6" s="45" t="s">
        <v>13</v>
      </c>
      <c r="T6" s="46" t="s">
        <v>13</v>
      </c>
    </row>
    <row r="7" spans="1:20" ht="15" thickBot="1" x14ac:dyDescent="0.35">
      <c r="A7" s="7">
        <v>2</v>
      </c>
      <c r="B7" s="11">
        <v>36.50475015</v>
      </c>
      <c r="D7" s="7">
        <v>2</v>
      </c>
      <c r="E7" s="11">
        <f>'Staff Nurse A-B-G'!E7*1.1</f>
        <v>37.8021435</v>
      </c>
      <c r="F7" s="10">
        <f t="shared" ref="F7:F26" si="0">(E7-B6)/B6</f>
        <v>5.0843950701442459E-2</v>
      </c>
      <c r="G7" s="37">
        <f t="shared" ref="G7:G26" si="1">E7-B6</f>
        <v>1.8290159250000002</v>
      </c>
      <c r="I7" s="7">
        <v>2</v>
      </c>
      <c r="J7" s="11">
        <f>'Staff Nurse A-B-G'!J7*1.1</f>
        <v>38.558186370000001</v>
      </c>
      <c r="K7" s="10">
        <f t="shared" ref="K7:K26" si="2">(J7-E6)/E6</f>
        <v>4.0400000000000109E-2</v>
      </c>
      <c r="L7" s="37">
        <f t="shared" ref="L7:L26" si="3">J7-E6</f>
        <v>1.4972613700000039</v>
      </c>
      <c r="N7" s="7">
        <v>2</v>
      </c>
      <c r="O7" s="11">
        <f>'Staff Nurse A-B-G'!O7*1.1</f>
        <v>39.522141029250001</v>
      </c>
      <c r="P7" s="10">
        <f t="shared" ref="P7:P26" si="4">(O7-J6)/J6</f>
        <v>4.5500000000000033E-2</v>
      </c>
      <c r="Q7" s="37">
        <f t="shared" ref="Q7:Q26" si="5">O7-J6</f>
        <v>1.7199975292500014</v>
      </c>
      <c r="R7" s="9"/>
      <c r="S7" s="45" t="s">
        <v>13</v>
      </c>
      <c r="T7" s="46" t="s">
        <v>13</v>
      </c>
    </row>
    <row r="8" spans="1:20" ht="15" thickBot="1" x14ac:dyDescent="0.35">
      <c r="A8" s="7">
        <v>3</v>
      </c>
      <c r="B8" s="11">
        <v>37.231796250000002</v>
      </c>
      <c r="D8" s="7">
        <v>3</v>
      </c>
      <c r="E8" s="11">
        <f>'Staff Nurse A-B-G'!E8*1.1</f>
        <v>38.558186370000001</v>
      </c>
      <c r="F8" s="10">
        <f t="shared" si="0"/>
        <v>5.6251205981750894E-2</v>
      </c>
      <c r="G8" s="37">
        <f t="shared" si="1"/>
        <v>2.0534362200000018</v>
      </c>
      <c r="I8" s="7">
        <v>3</v>
      </c>
      <c r="J8" s="11">
        <f>'Staff Nurse A-B-G'!J8*1.1</f>
        <v>39.329350097399995</v>
      </c>
      <c r="K8" s="10">
        <f t="shared" si="2"/>
        <v>4.0399999999999887E-2</v>
      </c>
      <c r="L8" s="37">
        <f t="shared" si="3"/>
        <v>1.5272065973999958</v>
      </c>
      <c r="N8" s="7">
        <v>3</v>
      </c>
      <c r="O8" s="11">
        <f>'Staff Nurse A-B-G'!O8*1.1</f>
        <v>40.510194554981247</v>
      </c>
      <c r="P8" s="10">
        <f t="shared" si="4"/>
        <v>5.0624999999999885E-2</v>
      </c>
      <c r="Q8" s="37">
        <f t="shared" si="5"/>
        <v>1.9520081849812456</v>
      </c>
      <c r="R8" s="9"/>
      <c r="S8" s="45">
        <f t="shared" ref="S8:S26" si="6">(O8-B5)/B5</f>
        <v>0.1427904162262702</v>
      </c>
      <c r="T8" s="47">
        <f t="shared" ref="T8:T26" si="7">O8-B5</f>
        <v>5.0617046308582658</v>
      </c>
    </row>
    <row r="9" spans="1:20" ht="15" thickBot="1" x14ac:dyDescent="0.35">
      <c r="A9" s="7">
        <v>4</v>
      </c>
      <c r="B9" s="11">
        <v>37.982295450000002</v>
      </c>
      <c r="D9" s="7">
        <v>4</v>
      </c>
      <c r="E9" s="11">
        <f>'Staff Nurse A-B-G'!E9*1.1</f>
        <v>39.329350097399995</v>
      </c>
      <c r="F9" s="10">
        <f t="shared" si="0"/>
        <v>5.6337702143500347E-2</v>
      </c>
      <c r="G9" s="37">
        <f t="shared" si="1"/>
        <v>2.0975538473999933</v>
      </c>
      <c r="I9" s="7">
        <v>4</v>
      </c>
      <c r="J9" s="11">
        <f>'Staff Nurse A-B-G'!J9*1.1</f>
        <v>40.115937099347995</v>
      </c>
      <c r="K9" s="10">
        <f t="shared" si="2"/>
        <v>4.0399999999999839E-2</v>
      </c>
      <c r="L9" s="37">
        <f t="shared" si="3"/>
        <v>1.557750729347994</v>
      </c>
      <c r="N9" s="7">
        <v>4</v>
      </c>
      <c r="O9" s="11">
        <f>'Staff Nurse A-B-G'!O9*1.1</f>
        <v>41.522949418855767</v>
      </c>
      <c r="P9" s="10">
        <f t="shared" si="4"/>
        <v>5.5775122549019361E-2</v>
      </c>
      <c r="Q9" s="37">
        <f t="shared" si="5"/>
        <v>2.1935993214557712</v>
      </c>
      <c r="R9" s="9"/>
      <c r="S9" s="45">
        <f t="shared" si="6"/>
        <v>0.15427687882531207</v>
      </c>
      <c r="T9" s="47">
        <f t="shared" si="7"/>
        <v>5.5498218438557672</v>
      </c>
    </row>
    <row r="10" spans="1:20" ht="15" thickBot="1" x14ac:dyDescent="0.35">
      <c r="A10" s="7">
        <v>5</v>
      </c>
      <c r="B10" s="11">
        <v>38.732794650000002</v>
      </c>
      <c r="D10" s="7">
        <v>5</v>
      </c>
      <c r="E10" s="11">
        <f>'Staff Nurse A-B-G'!E10*1.1</f>
        <v>40.115937099347995</v>
      </c>
      <c r="F10" s="10">
        <f t="shared" si="0"/>
        <v>5.6174636737179949E-2</v>
      </c>
      <c r="G10" s="37">
        <f t="shared" si="1"/>
        <v>2.1336416493479931</v>
      </c>
      <c r="I10" s="7">
        <v>5</v>
      </c>
      <c r="J10" s="11">
        <f>'Staff Nurse A-B-G'!J10*1.1</f>
        <v>40.918255841334961</v>
      </c>
      <c r="K10" s="10">
        <f t="shared" si="2"/>
        <v>4.0400000000000151E-2</v>
      </c>
      <c r="L10" s="37">
        <f t="shared" si="3"/>
        <v>1.5889057439349656</v>
      </c>
      <c r="N10" s="7">
        <v>5</v>
      </c>
      <c r="O10" s="11">
        <f>'Staff Nurse A-B-G'!O10*1.1</f>
        <v>42.56102315432716</v>
      </c>
      <c r="P10" s="10">
        <f t="shared" si="4"/>
        <v>6.0950490796808636E-2</v>
      </c>
      <c r="Q10" s="37">
        <f t="shared" si="5"/>
        <v>2.4450860549791642</v>
      </c>
      <c r="R10" s="9"/>
      <c r="S10" s="45">
        <f t="shared" si="6"/>
        <v>0.16590369690085827</v>
      </c>
      <c r="T10" s="47">
        <f t="shared" si="7"/>
        <v>6.05627300432716</v>
      </c>
    </row>
    <row r="11" spans="1:20" ht="15" thickBot="1" x14ac:dyDescent="0.35">
      <c r="A11" s="7">
        <v>6</v>
      </c>
      <c r="B11" s="11">
        <v>39.518473500000013</v>
      </c>
      <c r="D11" s="7">
        <v>6</v>
      </c>
      <c r="E11" s="11">
        <f>'Staff Nurse A-B-G'!E11*1.1</f>
        <v>40.918255841334961</v>
      </c>
      <c r="F11" s="10">
        <f t="shared" si="0"/>
        <v>5.6424051274465897E-2</v>
      </c>
      <c r="G11" s="37">
        <f t="shared" si="1"/>
        <v>2.1854611913349586</v>
      </c>
      <c r="I11" s="7">
        <v>6</v>
      </c>
      <c r="J11" s="11">
        <f>'Staff Nurse A-B-G'!J11*1.1</f>
        <v>41.736620958161659</v>
      </c>
      <c r="K11" s="10">
        <f t="shared" si="2"/>
        <v>4.0400000000000109E-2</v>
      </c>
      <c r="L11" s="37">
        <f t="shared" si="3"/>
        <v>1.6206838588136634</v>
      </c>
      <c r="N11" s="7">
        <v>6</v>
      </c>
      <c r="O11" s="11">
        <f>'Staff Nurse A-B-G'!O11*1.1</f>
        <v>43.412243617413708</v>
      </c>
      <c r="P11" s="10">
        <f t="shared" si="4"/>
        <v>6.0950490796808615E-2</v>
      </c>
      <c r="Q11" s="37">
        <f t="shared" si="5"/>
        <v>2.4939877760787468</v>
      </c>
      <c r="R11" s="9"/>
      <c r="S11" s="45">
        <f t="shared" si="6"/>
        <v>0.16599917247918719</v>
      </c>
      <c r="T11" s="47">
        <f t="shared" si="7"/>
        <v>6.1804473674137057</v>
      </c>
    </row>
    <row r="12" spans="1:20" ht="15" thickBot="1" x14ac:dyDescent="0.35">
      <c r="A12" s="7">
        <v>7</v>
      </c>
      <c r="B12" s="11">
        <v>40.304152350000003</v>
      </c>
      <c r="D12" s="7">
        <v>7</v>
      </c>
      <c r="E12" s="11">
        <f>'Staff Nurse A-B-G'!E12*1.1</f>
        <v>41.532029678954977</v>
      </c>
      <c r="F12" s="10">
        <f t="shared" si="0"/>
        <v>5.095227625517882E-2</v>
      </c>
      <c r="G12" s="37">
        <f t="shared" si="1"/>
        <v>2.0135561789549641</v>
      </c>
      <c r="I12" s="7">
        <v>7</v>
      </c>
      <c r="J12" s="11">
        <f>'Staff Nurse A-B-G'!J12*1.1</f>
        <v>42.57135337732489</v>
      </c>
      <c r="K12" s="10">
        <f t="shared" si="2"/>
        <v>4.0399999999999908E-2</v>
      </c>
      <c r="L12" s="37">
        <f t="shared" si="3"/>
        <v>1.6530975359899287</v>
      </c>
      <c r="N12" s="7">
        <v>7</v>
      </c>
      <c r="O12" s="11">
        <f>'Staff Nurse A-B-G'!O12*1.1</f>
        <v>44.280488489761979</v>
      </c>
      <c r="P12" s="10">
        <f t="shared" si="4"/>
        <v>6.0950490796808574E-2</v>
      </c>
      <c r="Q12" s="37">
        <f t="shared" si="5"/>
        <v>2.5438675316003199</v>
      </c>
      <c r="R12" s="9"/>
      <c r="S12" s="45">
        <f t="shared" si="6"/>
        <v>0.16581917878167565</v>
      </c>
      <c r="T12" s="47">
        <f t="shared" si="7"/>
        <v>6.2981930397619763</v>
      </c>
    </row>
    <row r="13" spans="1:20" ht="15" thickBot="1" x14ac:dyDescent="0.35">
      <c r="A13" s="7">
        <v>8</v>
      </c>
      <c r="B13" s="11">
        <v>40.913932950000003</v>
      </c>
      <c r="D13" s="7">
        <v>8</v>
      </c>
      <c r="E13" s="11">
        <f>'Staff Nurse A-B-G'!E13*1.1</f>
        <v>42.155010124139302</v>
      </c>
      <c r="F13" s="10">
        <f t="shared" si="0"/>
        <v>4.5922260269029069E-2</v>
      </c>
      <c r="G13" s="37">
        <f t="shared" si="1"/>
        <v>1.8508577741392997</v>
      </c>
      <c r="I13" s="7">
        <v>8</v>
      </c>
      <c r="J13" s="11">
        <f>'Staff Nurse A-B-G'!J13*1.1</f>
        <v>43.422780444871385</v>
      </c>
      <c r="K13" s="10">
        <f t="shared" si="2"/>
        <v>4.5525123152709422E-2</v>
      </c>
      <c r="L13" s="37">
        <f t="shared" si="3"/>
        <v>1.8907507659164082</v>
      </c>
      <c r="N13" s="7">
        <v>8</v>
      </c>
      <c r="O13" s="11">
        <f>'Staff Nurse A-B-G'!O13*1.1</f>
        <v>45.166098259557224</v>
      </c>
      <c r="P13" s="10">
        <f t="shared" si="4"/>
        <v>6.0950490796808747E-2</v>
      </c>
      <c r="Q13" s="37">
        <f t="shared" si="5"/>
        <v>2.5947448822323338</v>
      </c>
      <c r="R13" s="9"/>
      <c r="S13" s="45">
        <f t="shared" si="6"/>
        <v>0.16609448576304114</v>
      </c>
      <c r="T13" s="47">
        <f t="shared" si="7"/>
        <v>6.4333036095572211</v>
      </c>
    </row>
    <row r="14" spans="1:20" ht="15" thickBot="1" x14ac:dyDescent="0.35">
      <c r="A14" s="7">
        <v>9</v>
      </c>
      <c r="B14" s="11">
        <v>41.523713549999997</v>
      </c>
      <c r="D14" s="7">
        <v>9</v>
      </c>
      <c r="E14" s="11">
        <f>'Staff Nurse A-B-G'!E14*1.1</f>
        <v>42.787335276001386</v>
      </c>
      <c r="F14" s="10">
        <f t="shared" si="0"/>
        <v>4.5788859464838683E-2</v>
      </c>
      <c r="G14" s="37">
        <f t="shared" si="1"/>
        <v>1.8734023260013828</v>
      </c>
      <c r="I14" s="7">
        <v>9</v>
      </c>
      <c r="J14" s="11">
        <f>'Staff Nurse A-B-G'!J14*1.1</f>
        <v>44.291236053768813</v>
      </c>
      <c r="K14" s="10">
        <f t="shared" si="2"/>
        <v>5.0675493217501082E-2</v>
      </c>
      <c r="L14" s="37">
        <f t="shared" si="3"/>
        <v>2.1362259296295107</v>
      </c>
      <c r="N14" s="7">
        <v>9</v>
      </c>
      <c r="O14" s="11">
        <f>'Staff Nurse A-B-G'!O14*1.1</f>
        <v>46.06942022474837</v>
      </c>
      <c r="P14" s="10">
        <f t="shared" si="4"/>
        <v>6.0950490796808851E-2</v>
      </c>
      <c r="Q14" s="37">
        <f t="shared" si="5"/>
        <v>2.6466397798769847</v>
      </c>
      <c r="R14" s="9"/>
      <c r="S14" s="45">
        <f t="shared" si="6"/>
        <v>0.16576922498659658</v>
      </c>
      <c r="T14" s="47">
        <f t="shared" si="7"/>
        <v>6.550946724748357</v>
      </c>
    </row>
    <row r="15" spans="1:20" ht="15" thickBot="1" x14ac:dyDescent="0.35">
      <c r="A15" s="7">
        <v>10</v>
      </c>
      <c r="B15" s="11">
        <v>42.145220700000003</v>
      </c>
      <c r="D15" s="7">
        <v>10</v>
      </c>
      <c r="E15" s="11">
        <f>'Staff Nurse A-B-G'!E15*1.1</f>
        <v>43.429145305141404</v>
      </c>
      <c r="F15" s="10">
        <f t="shared" si="0"/>
        <v>4.5887797411159233E-2</v>
      </c>
      <c r="G15" s="37">
        <f t="shared" si="1"/>
        <v>1.9054317551414073</v>
      </c>
      <c r="I15" s="7">
        <v>10</v>
      </c>
      <c r="J15" s="11">
        <f>'Staff Nurse A-B-G'!J15*1.1</f>
        <v>45.177060774844193</v>
      </c>
      <c r="K15" s="10">
        <f t="shared" si="2"/>
        <v>5.5851234563400347E-2</v>
      </c>
      <c r="L15" s="37">
        <f t="shared" si="3"/>
        <v>2.3897254988428074</v>
      </c>
      <c r="N15" s="7">
        <v>10</v>
      </c>
      <c r="O15" s="11">
        <f>'Staff Nurse A-B-G'!O15*1.1</f>
        <v>46.99080862924334</v>
      </c>
      <c r="P15" s="10">
        <f t="shared" si="4"/>
        <v>6.09504907968089E-2</v>
      </c>
      <c r="Q15" s="37">
        <f t="shared" si="5"/>
        <v>2.6995725754745266</v>
      </c>
      <c r="R15" s="9"/>
      <c r="S15" s="45">
        <f t="shared" si="6"/>
        <v>0.16590489786701434</v>
      </c>
      <c r="T15" s="47">
        <f t="shared" si="7"/>
        <v>6.6866562792433371</v>
      </c>
    </row>
    <row r="16" spans="1:20" ht="15" thickBot="1" x14ac:dyDescent="0.35">
      <c r="A16" s="7">
        <v>11</v>
      </c>
      <c r="B16" s="11">
        <v>42.778454399999994</v>
      </c>
      <c r="D16" s="7">
        <v>11</v>
      </c>
      <c r="E16" s="11">
        <f>'Staff Nurse A-B-G'!E16*1.1</f>
        <v>44.080582484718526</v>
      </c>
      <c r="F16" s="10">
        <f t="shared" si="0"/>
        <v>4.5921263492601033E-2</v>
      </c>
      <c r="G16" s="37">
        <f t="shared" si="1"/>
        <v>1.9353617847185234</v>
      </c>
      <c r="I16" s="7">
        <v>11</v>
      </c>
      <c r="J16" s="11">
        <f>'Staff Nurse A-B-G'!J16*1.1</f>
        <v>46.08060199034108</v>
      </c>
      <c r="K16" s="10">
        <f t="shared" si="2"/>
        <v>6.1052472172087181E-2</v>
      </c>
      <c r="L16" s="37">
        <f t="shared" si="3"/>
        <v>2.6514566851996761</v>
      </c>
      <c r="N16" s="7">
        <v>11</v>
      </c>
      <c r="O16" s="11">
        <f>'Staff Nurse A-B-G'!O16*1.1</f>
        <v>47.695670758681985</v>
      </c>
      <c r="P16" s="10">
        <f t="shared" si="4"/>
        <v>5.5749753096824339E-2</v>
      </c>
      <c r="Q16" s="37">
        <f t="shared" si="5"/>
        <v>2.5186099838377913</v>
      </c>
      <c r="R16" s="9"/>
      <c r="S16" s="45">
        <f t="shared" si="6"/>
        <v>0.16575619403223324</v>
      </c>
      <c r="T16" s="47">
        <f t="shared" si="7"/>
        <v>6.7817378086819815</v>
      </c>
    </row>
    <row r="17" spans="1:20" ht="15" thickBot="1" x14ac:dyDescent="0.35">
      <c r="A17" s="7">
        <v>12</v>
      </c>
      <c r="B17" s="11">
        <v>43.423414649999998</v>
      </c>
      <c r="D17" s="7">
        <v>12</v>
      </c>
      <c r="E17" s="11">
        <f>'Staff Nurse A-B-G'!E17*1.1</f>
        <v>44.741791221989295</v>
      </c>
      <c r="F17" s="10">
        <f t="shared" si="0"/>
        <v>4.5895459514060932E-2</v>
      </c>
      <c r="G17" s="37">
        <f t="shared" si="1"/>
        <v>1.9633368219893015</v>
      </c>
      <c r="I17" s="7">
        <v>12</v>
      </c>
      <c r="J17" s="11">
        <f>'Staff Nurse A-B-G'!J17*1.1</f>
        <v>46.771811020196189</v>
      </c>
      <c r="K17" s="10">
        <f t="shared" si="2"/>
        <v>6.1052472172086987E-2</v>
      </c>
      <c r="L17" s="37">
        <f t="shared" si="3"/>
        <v>2.6912285354776628</v>
      </c>
      <c r="N17" s="7">
        <v>12</v>
      </c>
      <c r="O17" s="11">
        <f>'Staff Nurse A-B-G'!O17*1.1</f>
        <v>48.411105820062211</v>
      </c>
      <c r="P17" s="10">
        <f t="shared" si="4"/>
        <v>5.0574509209094669E-2</v>
      </c>
      <c r="Q17" s="37">
        <f t="shared" si="5"/>
        <v>2.3305038297211311</v>
      </c>
      <c r="R17" s="9"/>
      <c r="S17" s="45">
        <f t="shared" si="6"/>
        <v>0.16586648161342532</v>
      </c>
      <c r="T17" s="47">
        <f t="shared" si="7"/>
        <v>6.8873922700622145</v>
      </c>
    </row>
    <row r="18" spans="1:20" ht="15" thickBot="1" x14ac:dyDescent="0.35">
      <c r="A18" s="7">
        <v>13</v>
      </c>
      <c r="B18" s="11">
        <v>43.962835950000006</v>
      </c>
      <c r="D18" s="7">
        <v>13</v>
      </c>
      <c r="E18" s="11">
        <f>'Staff Nurse A-B-G'!E18*1.1</f>
        <v>45.412918090319131</v>
      </c>
      <c r="F18" s="10">
        <f t="shared" si="0"/>
        <v>4.5816374791224149E-2</v>
      </c>
      <c r="G18" s="37">
        <f t="shared" si="1"/>
        <v>1.9895034403191332</v>
      </c>
      <c r="I18" s="7">
        <v>13</v>
      </c>
      <c r="J18" s="11">
        <f>'Staff Nurse A-B-G'!J18*1.1</f>
        <v>47.473388185499132</v>
      </c>
      <c r="K18" s="10">
        <f t="shared" si="2"/>
        <v>6.1052472172087202E-2</v>
      </c>
      <c r="L18" s="37">
        <f t="shared" si="3"/>
        <v>2.7315969635098369</v>
      </c>
      <c r="N18" s="7">
        <v>13</v>
      </c>
      <c r="O18" s="11">
        <f>'Staff Nurse A-B-G'!O18*1.1</f>
        <v>48.943627984082887</v>
      </c>
      <c r="P18" s="10">
        <f t="shared" si="4"/>
        <v>4.643431409891103E-2</v>
      </c>
      <c r="Q18" s="37">
        <f t="shared" si="5"/>
        <v>2.1718169638866982</v>
      </c>
      <c r="R18" s="9"/>
      <c r="S18" s="45">
        <f t="shared" si="6"/>
        <v>0.16130909201960553</v>
      </c>
      <c r="T18" s="47">
        <f t="shared" si="7"/>
        <v>6.7984072840828844</v>
      </c>
    </row>
    <row r="19" spans="1:20" ht="15" thickBot="1" x14ac:dyDescent="0.35">
      <c r="A19" s="7">
        <v>14</v>
      </c>
      <c r="B19" s="11">
        <v>44.513983800000005</v>
      </c>
      <c r="D19" s="7">
        <v>14</v>
      </c>
      <c r="E19" s="11">
        <f>'Staff Nurse A-B-G'!E19*1.1</f>
        <v>46.094111861673916</v>
      </c>
      <c r="F19" s="10">
        <f t="shared" si="0"/>
        <v>4.8479036113545128E-2</v>
      </c>
      <c r="G19" s="37">
        <f t="shared" si="1"/>
        <v>2.1312759116739102</v>
      </c>
      <c r="I19" s="7">
        <v>14</v>
      </c>
      <c r="J19" s="11">
        <f>'Staff Nurse A-B-G'!J19*1.1</f>
        <v>48.185489008281614</v>
      </c>
      <c r="K19" s="10">
        <f t="shared" si="2"/>
        <v>6.1052472172087174E-2</v>
      </c>
      <c r="L19" s="37">
        <f t="shared" si="3"/>
        <v>2.7725709179624829</v>
      </c>
      <c r="N19" s="7">
        <v>14</v>
      </c>
      <c r="O19" s="11">
        <f>'Staff Nurse A-B-G'!O19*1.1</f>
        <v>49.433064263923718</v>
      </c>
      <c r="P19" s="10">
        <f t="shared" si="4"/>
        <v>4.1279465260985394E-2</v>
      </c>
      <c r="Q19" s="37">
        <f t="shared" si="5"/>
        <v>1.9596760784245859</v>
      </c>
      <c r="R19" s="9"/>
      <c r="S19" s="45">
        <f t="shared" si="6"/>
        <v>0.1555598479949693</v>
      </c>
      <c r="T19" s="47">
        <f t="shared" si="7"/>
        <v>6.6546098639237243</v>
      </c>
    </row>
    <row r="20" spans="1:20" ht="15" thickBot="1" x14ac:dyDescent="0.35">
      <c r="A20" s="7">
        <v>15</v>
      </c>
      <c r="B20" s="11">
        <v>45.065131650000005</v>
      </c>
      <c r="D20" s="7">
        <v>15</v>
      </c>
      <c r="E20" s="11">
        <f>'Staff Nurse A-B-G'!E20*1.1</f>
        <v>46.785523539599012</v>
      </c>
      <c r="F20" s="10">
        <f t="shared" si="0"/>
        <v>5.1029801102614555E-2</v>
      </c>
      <c r="G20" s="37">
        <f t="shared" si="1"/>
        <v>2.2715397395990067</v>
      </c>
      <c r="I20" s="7">
        <v>15</v>
      </c>
      <c r="J20" s="11">
        <f>'Staff Nurse A-B-G'!J20*1.1</f>
        <v>48.908271343405836</v>
      </c>
      <c r="K20" s="10">
        <f t="shared" si="2"/>
        <v>6.1052472172087174E-2</v>
      </c>
      <c r="L20" s="37">
        <f t="shared" si="3"/>
        <v>2.8141594817319202</v>
      </c>
      <c r="N20" s="7">
        <v>15</v>
      </c>
      <c r="O20" s="11">
        <f>'Staff Nurse A-B-G'!O20*1.1</f>
        <v>49.927394906562952</v>
      </c>
      <c r="P20" s="10">
        <f t="shared" si="4"/>
        <v>3.6150009767088966E-2</v>
      </c>
      <c r="Q20" s="37">
        <f t="shared" si="5"/>
        <v>1.7419058982813382</v>
      </c>
      <c r="R20" s="9"/>
      <c r="S20" s="45">
        <f t="shared" si="6"/>
        <v>0.14978048845274206</v>
      </c>
      <c r="T20" s="47">
        <f t="shared" si="7"/>
        <v>6.5039802565629543</v>
      </c>
    </row>
    <row r="21" spans="1:20" ht="15" thickBot="1" x14ac:dyDescent="0.35">
      <c r="A21" s="7">
        <v>16</v>
      </c>
      <c r="B21" s="11">
        <v>45.245076732405003</v>
      </c>
      <c r="D21" s="7">
        <v>16</v>
      </c>
      <c r="E21" s="11">
        <f>'Staff Nurse A-B-G'!E21*1.1</f>
        <v>47.487306392692993</v>
      </c>
      <c r="F21" s="10">
        <f t="shared" si="0"/>
        <v>5.3748311699273327E-2</v>
      </c>
      <c r="G21" s="37">
        <f t="shared" si="1"/>
        <v>2.422174742692988</v>
      </c>
      <c r="I21" s="7">
        <v>16</v>
      </c>
      <c r="J21" s="11">
        <f>'Staff Nurse A-B-G'!J21*1.1</f>
        <v>49.446262328183288</v>
      </c>
      <c r="K21" s="10">
        <f t="shared" si="2"/>
        <v>5.6870984597024776E-2</v>
      </c>
      <c r="L21" s="37">
        <f t="shared" si="3"/>
        <v>2.6607387885842755</v>
      </c>
      <c r="N21" s="7">
        <v>16</v>
      </c>
      <c r="O21" s="11">
        <f>'Staff Nurse A-B-G'!O21*1.1</f>
        <v>50.426668855628584</v>
      </c>
      <c r="P21" s="10">
        <f t="shared" si="4"/>
        <v>3.104582252685709E-2</v>
      </c>
      <c r="Q21" s="37">
        <f t="shared" si="5"/>
        <v>1.518397512222748</v>
      </c>
      <c r="R21" s="9"/>
      <c r="S21" s="45">
        <f t="shared" si="6"/>
        <v>0.14702947992208809</v>
      </c>
      <c r="T21" s="47">
        <f t="shared" si="7"/>
        <v>6.4638329056285784</v>
      </c>
    </row>
    <row r="22" spans="1:20" ht="15" thickBot="1" x14ac:dyDescent="0.35">
      <c r="A22" s="7">
        <v>17</v>
      </c>
      <c r="B22" s="11">
        <v>46.375849186425008</v>
      </c>
      <c r="D22" s="7">
        <v>17</v>
      </c>
      <c r="E22" s="11">
        <f>'Staff Nurse A-B-G'!E22*1.1</f>
        <v>48.199615988583382</v>
      </c>
      <c r="F22" s="10">
        <f t="shared" si="0"/>
        <v>6.530079004291546E-2</v>
      </c>
      <c r="G22" s="37">
        <f t="shared" si="1"/>
        <v>2.9545392561783785</v>
      </c>
      <c r="I22" s="7">
        <v>17</v>
      </c>
      <c r="J22" s="11">
        <f>'Staff Nurse A-B-G'!J22*1.1</f>
        <v>49.940724951465121</v>
      </c>
      <c r="K22" s="10">
        <f t="shared" si="2"/>
        <v>5.1664723589157767E-2</v>
      </c>
      <c r="L22" s="37">
        <f t="shared" si="3"/>
        <v>2.4534185587721282</v>
      </c>
      <c r="N22" s="7">
        <v>17</v>
      </c>
      <c r="O22" s="11">
        <v>50.94</v>
      </c>
      <c r="P22" s="10">
        <f t="shared" si="4"/>
        <v>3.0209314141936918E-2</v>
      </c>
      <c r="Q22" s="37">
        <f t="shared" si="5"/>
        <v>1.4937376718167101</v>
      </c>
      <c r="R22" s="9"/>
      <c r="S22" s="45">
        <f t="shared" si="6"/>
        <v>0.1443594945101272</v>
      </c>
      <c r="T22" s="47">
        <f t="shared" si="7"/>
        <v>6.4260161999999923</v>
      </c>
    </row>
    <row r="23" spans="1:20" ht="15" thickBot="1" x14ac:dyDescent="0.35">
      <c r="A23" s="7">
        <v>18</v>
      </c>
      <c r="B23" s="11">
        <v>47.535104257739995</v>
      </c>
      <c r="D23" s="7">
        <v>18</v>
      </c>
      <c r="E23" s="11">
        <f>'Staff Nurse A-B-G'!E23*1.1</f>
        <v>48.922610228412132</v>
      </c>
      <c r="F23" s="10">
        <f t="shared" si="0"/>
        <v>5.491567457340716E-2</v>
      </c>
      <c r="G23" s="37">
        <f t="shared" si="1"/>
        <v>2.5467610419871249</v>
      </c>
      <c r="I23" s="7">
        <v>18</v>
      </c>
      <c r="J23" s="11">
        <f>'Staff Nurse A-B-G'!J23*1.1</f>
        <v>50.440132200979775</v>
      </c>
      <c r="K23" s="10">
        <f t="shared" si="2"/>
        <v>4.6484109187240927E-2</v>
      </c>
      <c r="L23" s="37">
        <f t="shared" si="3"/>
        <v>2.2405162123963933</v>
      </c>
      <c r="N23" s="7">
        <v>18</v>
      </c>
      <c r="O23" s="11">
        <f>'Staff Nurse A-B-G'!O23*1.1</f>
        <v>51.44024489962672</v>
      </c>
      <c r="P23" s="10">
        <f t="shared" si="4"/>
        <v>3.0025994809224466E-2</v>
      </c>
      <c r="Q23" s="37">
        <f t="shared" si="5"/>
        <v>1.4995199481615984</v>
      </c>
      <c r="R23" s="9"/>
      <c r="S23" s="45">
        <f t="shared" si="6"/>
        <v>0.14146443195016636</v>
      </c>
      <c r="T23" s="47">
        <f t="shared" si="7"/>
        <v>6.3751132496267147</v>
      </c>
    </row>
    <row r="24" spans="1:20" ht="15" thickBot="1" x14ac:dyDescent="0.35">
      <c r="A24" s="7">
        <v>19</v>
      </c>
      <c r="B24" s="11">
        <v>48.724096687200003</v>
      </c>
      <c r="D24" s="7">
        <v>19</v>
      </c>
      <c r="E24" s="11">
        <f>'Staff Nurse A-B-G'!E24*1.1</f>
        <v>49.656449381838307</v>
      </c>
      <c r="F24" s="10">
        <f t="shared" si="0"/>
        <v>4.4626916406792137E-2</v>
      </c>
      <c r="G24" s="37">
        <f t="shared" si="1"/>
        <v>2.1213451240983119</v>
      </c>
      <c r="I24" s="7">
        <v>19</v>
      </c>
      <c r="J24" s="11">
        <f>'Staff Nurse A-B-G'!J24*1.1</f>
        <v>50.944533522989566</v>
      </c>
      <c r="K24" s="10">
        <f t="shared" si="2"/>
        <v>4.1329015053313496E-2</v>
      </c>
      <c r="L24" s="37">
        <f t="shared" si="3"/>
        <v>2.0219232945774337</v>
      </c>
      <c r="N24" s="7">
        <v>19</v>
      </c>
      <c r="O24" s="11">
        <v>51.96</v>
      </c>
      <c r="P24" s="10">
        <f t="shared" si="4"/>
        <v>3.0132113709858653E-2</v>
      </c>
      <c r="Q24" s="37">
        <f t="shared" si="5"/>
        <v>1.5198677990202256</v>
      </c>
      <c r="S24" s="45">
        <f t="shared" si="6"/>
        <v>0.14841224178509788</v>
      </c>
      <c r="T24" s="47">
        <f t="shared" si="7"/>
        <v>6.7149232675949975</v>
      </c>
    </row>
    <row r="25" spans="1:20" ht="15" thickBot="1" x14ac:dyDescent="0.35">
      <c r="A25" s="7">
        <v>20</v>
      </c>
      <c r="B25" s="11">
        <v>49.698653905395005</v>
      </c>
      <c r="D25" s="7">
        <v>20</v>
      </c>
      <c r="E25" s="11">
        <f>'Staff Nurse A-B-G'!E25*1.1</f>
        <v>50.450952571947717</v>
      </c>
      <c r="F25" s="10">
        <f t="shared" si="0"/>
        <v>3.5441516665435997E-2</v>
      </c>
      <c r="G25" s="37">
        <f t="shared" si="1"/>
        <v>1.7268558847477138</v>
      </c>
      <c r="I25" s="7">
        <v>20</v>
      </c>
      <c r="J25" s="11">
        <f>'Staff Nurse A-B-G'!J25*1.1</f>
        <v>51.453978858219465</v>
      </c>
      <c r="K25" s="10">
        <f t="shared" si="2"/>
        <v>3.6199315471770285E-2</v>
      </c>
      <c r="L25" s="37">
        <f t="shared" si="3"/>
        <v>1.7975294763811576</v>
      </c>
      <c r="N25" s="7">
        <v>20</v>
      </c>
      <c r="O25" s="11">
        <f>'Staff Nurse A-B-G'!O25*1.1</f>
        <v>52.474193822109214</v>
      </c>
      <c r="P25" s="10">
        <f t="shared" si="4"/>
        <v>3.0025994809224493E-2</v>
      </c>
      <c r="Q25" s="37">
        <f t="shared" si="5"/>
        <v>1.529660299119648</v>
      </c>
      <c r="S25" s="45">
        <f t="shared" si="6"/>
        <v>0.13149828504853114</v>
      </c>
      <c r="T25" s="47">
        <f t="shared" si="7"/>
        <v>6.0983446356842066</v>
      </c>
    </row>
    <row r="26" spans="1:20" ht="15" thickBot="1" x14ac:dyDescent="0.35">
      <c r="A26" s="7" t="s">
        <v>14</v>
      </c>
      <c r="B26" s="11">
        <v>50.692408658594999</v>
      </c>
      <c r="D26" s="7" t="s">
        <v>14</v>
      </c>
      <c r="E26" s="11">
        <f>'Staff Nurse A-B-G'!E26*1.1</f>
        <v>51.459971623386679</v>
      </c>
      <c r="F26" s="10">
        <f t="shared" si="0"/>
        <v>3.5439948159249328E-2</v>
      </c>
      <c r="G26" s="37">
        <f t="shared" si="1"/>
        <v>1.7613177179916732</v>
      </c>
      <c r="I26" s="7" t="s">
        <v>14</v>
      </c>
      <c r="J26" s="11">
        <f>'Staff Nurse A-B-G'!J26*1.1</f>
        <v>51.968518646801662</v>
      </c>
      <c r="K26" s="10">
        <f t="shared" si="2"/>
        <v>3.0080028175677283E-2</v>
      </c>
      <c r="L26" s="37">
        <f t="shared" si="3"/>
        <v>1.5175660748539457</v>
      </c>
      <c r="N26" s="7" t="s">
        <v>14</v>
      </c>
      <c r="O26" s="11">
        <f>'Staff Nurse A-B-G'!O26*1.1</f>
        <v>52.998935760330305</v>
      </c>
      <c r="P26" s="10">
        <f t="shared" si="4"/>
        <v>3.002599480922441E-2</v>
      </c>
      <c r="Q26" s="37">
        <f t="shared" si="5"/>
        <v>1.5449569021108402</v>
      </c>
      <c r="R26" s="9"/>
      <c r="S26" s="45">
        <f t="shared" si="6"/>
        <v>0.11494308444060372</v>
      </c>
      <c r="T26" s="47">
        <f t="shared" si="7"/>
        <v>5.4638315025903097</v>
      </c>
    </row>
    <row r="27" spans="1:20" ht="15" thickBot="1" x14ac:dyDescent="0.35">
      <c r="A27" s="7" t="s">
        <v>15</v>
      </c>
      <c r="B27" s="36">
        <v>54.66717975400001</v>
      </c>
      <c r="D27" s="7" t="s">
        <v>2</v>
      </c>
      <c r="E27" s="36">
        <f>'Staff Nurse A-B-G'!E27*1.1</f>
        <v>55.000000000000007</v>
      </c>
      <c r="F27" s="38"/>
      <c r="G27" s="39"/>
      <c r="I27" s="7" t="s">
        <v>2</v>
      </c>
      <c r="J27" s="36">
        <f>'Staff Nurse A-B-G'!J27*1.1</f>
        <v>55.33</v>
      </c>
      <c r="K27" s="31"/>
      <c r="L27" s="39"/>
      <c r="N27" s="7" t="s">
        <v>2</v>
      </c>
      <c r="O27" s="36">
        <f>'Staff Nurse A-B-G'!O27*1.1</f>
        <v>56.43</v>
      </c>
      <c r="P27" s="31"/>
      <c r="Q27" s="39"/>
      <c r="R27" s="9"/>
      <c r="S27" s="48"/>
      <c r="T27" s="49"/>
    </row>
    <row r="28" spans="1:20" x14ac:dyDescent="0.3">
      <c r="A28" s="3"/>
      <c r="B28" s="3"/>
      <c r="C28" s="3"/>
      <c r="D28" s="3"/>
      <c r="E28" s="50"/>
      <c r="F28" s="3"/>
      <c r="G28" s="3"/>
      <c r="H28" s="3"/>
      <c r="I28" s="3"/>
      <c r="J28" s="3"/>
      <c r="K28" s="10"/>
      <c r="L28" s="3"/>
      <c r="M28" s="3"/>
      <c r="N28" s="3"/>
      <c r="O28" s="3"/>
      <c r="P28" s="3"/>
      <c r="Q28" s="3"/>
      <c r="R28" s="3"/>
    </row>
    <row r="29" spans="1:20" ht="18.600000000000001" thickBot="1" x14ac:dyDescent="0.35">
      <c r="A29" s="12"/>
      <c r="B29" s="13"/>
      <c r="K29" s="16"/>
      <c r="L29" s="2"/>
      <c r="M29" s="2"/>
      <c r="N29" s="2"/>
      <c r="O29" s="2"/>
    </row>
    <row r="30" spans="1:20" ht="18.600000000000001" thickBot="1" x14ac:dyDescent="0.35">
      <c r="A30" s="14" t="s">
        <v>23</v>
      </c>
      <c r="B30" s="15"/>
      <c r="C30" s="34"/>
      <c r="D30" s="33"/>
      <c r="K30" s="16"/>
      <c r="L30" s="2"/>
      <c r="M30" s="2"/>
      <c r="N30" s="2"/>
      <c r="O30" s="2"/>
      <c r="Q30" s="2"/>
      <c r="R30" s="2"/>
    </row>
    <row r="31" spans="1:20" x14ac:dyDescent="0.3">
      <c r="A31" s="17"/>
      <c r="B31" s="18"/>
      <c r="K31" s="16"/>
    </row>
    <row r="32" spans="1:20" ht="15" thickBot="1" x14ac:dyDescent="0.35">
      <c r="A32" s="53" t="s">
        <v>1</v>
      </c>
      <c r="B32" s="53"/>
      <c r="D32" s="53" t="s">
        <v>3</v>
      </c>
      <c r="E32" s="53"/>
      <c r="F32" s="53"/>
      <c r="G32" s="53"/>
      <c r="I32" s="53" t="s">
        <v>4</v>
      </c>
      <c r="J32" s="53"/>
      <c r="K32" s="53"/>
      <c r="L32" s="53"/>
      <c r="N32" s="53" t="s">
        <v>5</v>
      </c>
      <c r="O32" s="53"/>
      <c r="P32" s="53"/>
      <c r="Q32" s="53"/>
      <c r="S32" s="53" t="s">
        <v>228</v>
      </c>
      <c r="T32" s="53"/>
    </row>
    <row r="33" spans="1:20" ht="49.2" thickBot="1" x14ac:dyDescent="0.35">
      <c r="A33" s="35" t="s">
        <v>6</v>
      </c>
      <c r="B33" s="4" t="s">
        <v>7</v>
      </c>
      <c r="D33" s="35" t="s">
        <v>6</v>
      </c>
      <c r="E33" s="4" t="s">
        <v>227</v>
      </c>
      <c r="F33" s="5" t="s">
        <v>8</v>
      </c>
      <c r="G33" s="5" t="s">
        <v>9</v>
      </c>
      <c r="I33" s="35" t="s">
        <v>6</v>
      </c>
      <c r="J33" s="4" t="s">
        <v>10</v>
      </c>
      <c r="K33" s="5" t="s">
        <v>8</v>
      </c>
      <c r="L33" s="5" t="s">
        <v>9</v>
      </c>
      <c r="N33" s="35" t="s">
        <v>6</v>
      </c>
      <c r="O33" s="4" t="s">
        <v>11</v>
      </c>
      <c r="P33" s="5" t="s">
        <v>8</v>
      </c>
      <c r="Q33" s="5" t="s">
        <v>9</v>
      </c>
      <c r="R33" s="6"/>
      <c r="S33" s="43" t="s">
        <v>229</v>
      </c>
      <c r="T33" s="44" t="s">
        <v>230</v>
      </c>
    </row>
    <row r="34" spans="1:20" ht="15" thickBot="1" x14ac:dyDescent="0.35">
      <c r="A34" s="7" t="s">
        <v>12</v>
      </c>
      <c r="B34" s="8">
        <v>36.441047641998424</v>
      </c>
      <c r="D34" s="7" t="s">
        <v>12</v>
      </c>
      <c r="E34" s="8">
        <f t="shared" ref="E34:E56" si="8">E5*1.028</f>
        <v>37.169396000000006</v>
      </c>
      <c r="F34" s="10" t="s">
        <v>13</v>
      </c>
      <c r="G34" s="37" t="s">
        <v>13</v>
      </c>
      <c r="I34" s="7" t="s">
        <v>12</v>
      </c>
      <c r="J34" s="8">
        <f t="shared" ref="J34:J56" si="9">J5*1.028</f>
        <v>37.912783920000003</v>
      </c>
      <c r="K34" s="10" t="s">
        <v>13</v>
      </c>
      <c r="L34" s="37" t="s">
        <v>13</v>
      </c>
      <c r="N34" s="7" t="s">
        <v>12</v>
      </c>
      <c r="O34" s="8">
        <f t="shared" ref="O34:O56" si="10">O5*1.028</f>
        <v>38.671039598400007</v>
      </c>
      <c r="P34" s="10" t="s">
        <v>13</v>
      </c>
      <c r="Q34" s="37" t="s">
        <v>13</v>
      </c>
      <c r="R34" s="9"/>
      <c r="S34" s="45" t="s">
        <v>13</v>
      </c>
      <c r="T34" s="46" t="s">
        <v>13</v>
      </c>
    </row>
    <row r="35" spans="1:20" ht="15" thickBot="1" x14ac:dyDescent="0.35">
      <c r="A35" s="7">
        <v>1</v>
      </c>
      <c r="B35" s="11">
        <v>36.980375147099998</v>
      </c>
      <c r="D35" s="7">
        <v>1</v>
      </c>
      <c r="E35" s="11">
        <f t="shared" si="8"/>
        <v>38.098630899999996</v>
      </c>
      <c r="F35" s="10">
        <f>(E35-B34)/B34</f>
        <v>4.5486707031199697E-2</v>
      </c>
      <c r="G35" s="37">
        <f>E35-B34</f>
        <v>1.6575832580015728</v>
      </c>
      <c r="I35" s="7">
        <v>1</v>
      </c>
      <c r="J35" s="11">
        <f t="shared" si="9"/>
        <v>38.860603517999998</v>
      </c>
      <c r="K35" s="10">
        <f>(J35-E34)/E34</f>
        <v>4.549999999999977E-2</v>
      </c>
      <c r="L35" s="37">
        <f>J35-E34</f>
        <v>1.6912075179999917</v>
      </c>
      <c r="N35" s="7">
        <v>1</v>
      </c>
      <c r="O35" s="11">
        <f t="shared" si="10"/>
        <v>39.637815588360006</v>
      </c>
      <c r="P35" s="10">
        <f>(O35-J34)/J34</f>
        <v>4.5500000000000082E-2</v>
      </c>
      <c r="Q35" s="37">
        <f>O35-J34</f>
        <v>1.7250316683600033</v>
      </c>
      <c r="R35" s="9"/>
      <c r="S35" s="45" t="s">
        <v>13</v>
      </c>
      <c r="T35" s="46" t="s">
        <v>13</v>
      </c>
    </row>
    <row r="36" spans="1:20" ht="15" thickBot="1" x14ac:dyDescent="0.35">
      <c r="A36" s="7">
        <v>2</v>
      </c>
      <c r="B36" s="11">
        <v>37.5268831542</v>
      </c>
      <c r="D36" s="7">
        <v>2</v>
      </c>
      <c r="E36" s="11">
        <f t="shared" si="8"/>
        <v>38.860603517999998</v>
      </c>
      <c r="F36" s="10">
        <f t="shared" ref="F36:F55" si="11">(E36-B35)/B35</f>
        <v>5.0843950701442438E-2</v>
      </c>
      <c r="G36" s="37">
        <f t="shared" ref="G36:G55" si="12">E36-B35</f>
        <v>1.8802283708999994</v>
      </c>
      <c r="I36" s="7">
        <v>2</v>
      </c>
      <c r="J36" s="11">
        <f t="shared" si="9"/>
        <v>39.637815588360006</v>
      </c>
      <c r="K36" s="10">
        <f t="shared" ref="K36:K55" si="13">(J36-E35)/E35</f>
        <v>4.0400000000000255E-2</v>
      </c>
      <c r="L36" s="37">
        <f t="shared" ref="L36:L55" si="14">J36-E35</f>
        <v>1.5391846883600095</v>
      </c>
      <c r="N36" s="7">
        <v>2</v>
      </c>
      <c r="O36" s="11">
        <f t="shared" si="10"/>
        <v>40.628760978069003</v>
      </c>
      <c r="P36" s="10">
        <f t="shared" ref="P36:P55" si="15">(O36-J35)/J35</f>
        <v>4.5500000000000144E-2</v>
      </c>
      <c r="Q36" s="37">
        <f t="shared" ref="Q36:Q55" si="16">O36-J35</f>
        <v>1.7681574600690055</v>
      </c>
      <c r="R36" s="9"/>
      <c r="S36" s="45" t="s">
        <v>13</v>
      </c>
      <c r="T36" s="46" t="s">
        <v>13</v>
      </c>
    </row>
    <row r="37" spans="1:20" ht="15" thickBot="1" x14ac:dyDescent="0.35">
      <c r="A37" s="7">
        <v>3</v>
      </c>
      <c r="B37" s="11">
        <v>38.274286545000002</v>
      </c>
      <c r="D37" s="7">
        <v>3</v>
      </c>
      <c r="E37" s="11">
        <f t="shared" si="8"/>
        <v>39.637815588360006</v>
      </c>
      <c r="F37" s="10">
        <f t="shared" si="11"/>
        <v>5.6251205981750999E-2</v>
      </c>
      <c r="G37" s="37">
        <f t="shared" si="12"/>
        <v>2.1109324341600058</v>
      </c>
      <c r="I37" s="7">
        <v>3</v>
      </c>
      <c r="J37" s="11">
        <f t="shared" si="9"/>
        <v>40.430571900127198</v>
      </c>
      <c r="K37" s="10">
        <f t="shared" si="13"/>
        <v>4.0400000000000012E-2</v>
      </c>
      <c r="L37" s="37">
        <f t="shared" si="14"/>
        <v>1.5699683821272004</v>
      </c>
      <c r="N37" s="7">
        <v>3</v>
      </c>
      <c r="O37" s="11">
        <f t="shared" si="10"/>
        <v>41.644480002520723</v>
      </c>
      <c r="P37" s="10">
        <f t="shared" si="15"/>
        <v>5.0624999999999795E-2</v>
      </c>
      <c r="Q37" s="37">
        <f t="shared" si="16"/>
        <v>2.0066644141607171</v>
      </c>
      <c r="R37" s="9"/>
      <c r="S37" s="45">
        <f t="shared" ref="S37:S55" si="17">(O37-B34)/B34</f>
        <v>0.14279041622627026</v>
      </c>
      <c r="T37" s="47">
        <f t="shared" ref="T37:T55" si="18">O37-B34</f>
        <v>5.2034323605222994</v>
      </c>
    </row>
    <row r="38" spans="1:20" ht="15" thickBot="1" x14ac:dyDescent="0.35">
      <c r="A38" s="7">
        <v>4</v>
      </c>
      <c r="B38" s="11">
        <v>39.045799722600002</v>
      </c>
      <c r="D38" s="7">
        <v>4</v>
      </c>
      <c r="E38" s="11">
        <f t="shared" si="8"/>
        <v>40.430571900127198</v>
      </c>
      <c r="F38" s="10">
        <f t="shared" si="11"/>
        <v>5.6337702143500416E-2</v>
      </c>
      <c r="G38" s="37">
        <f t="shared" si="12"/>
        <v>2.1562853551271957</v>
      </c>
      <c r="I38" s="7">
        <v>4</v>
      </c>
      <c r="J38" s="11">
        <f t="shared" si="9"/>
        <v>41.239183338129742</v>
      </c>
      <c r="K38" s="10">
        <f t="shared" si="13"/>
        <v>4.039999999999979E-2</v>
      </c>
      <c r="L38" s="37">
        <f t="shared" si="14"/>
        <v>1.6013677497697358</v>
      </c>
      <c r="N38" s="7">
        <v>4</v>
      </c>
      <c r="O38" s="11">
        <f t="shared" si="10"/>
        <v>42.685592002583732</v>
      </c>
      <c r="P38" s="10">
        <f t="shared" si="15"/>
        <v>5.5775122549019382E-2</v>
      </c>
      <c r="Q38" s="37">
        <f t="shared" si="16"/>
        <v>2.2550201024565339</v>
      </c>
      <c r="R38" s="9"/>
      <c r="S38" s="45">
        <f t="shared" si="17"/>
        <v>0.15427687882531221</v>
      </c>
      <c r="T38" s="47">
        <f t="shared" si="18"/>
        <v>5.7052168554837337</v>
      </c>
    </row>
    <row r="39" spans="1:20" ht="15" thickBot="1" x14ac:dyDescent="0.35">
      <c r="A39" s="7">
        <v>5</v>
      </c>
      <c r="B39" s="11">
        <v>39.817312900200008</v>
      </c>
      <c r="D39" s="7">
        <v>5</v>
      </c>
      <c r="E39" s="11">
        <f t="shared" si="8"/>
        <v>41.239183338129742</v>
      </c>
      <c r="F39" s="10">
        <f t="shared" si="11"/>
        <v>5.6174636737180032E-2</v>
      </c>
      <c r="G39" s="37">
        <f t="shared" si="12"/>
        <v>2.1933836155297399</v>
      </c>
      <c r="I39" s="7">
        <v>5</v>
      </c>
      <c r="J39" s="11">
        <f t="shared" si="9"/>
        <v>42.063967004892341</v>
      </c>
      <c r="K39" s="10">
        <f t="shared" si="13"/>
        <v>4.0400000000000089E-2</v>
      </c>
      <c r="L39" s="37">
        <f t="shared" si="14"/>
        <v>1.6333951047651425</v>
      </c>
      <c r="N39" s="7">
        <v>5</v>
      </c>
      <c r="O39" s="11">
        <f t="shared" si="10"/>
        <v>43.75273180264832</v>
      </c>
      <c r="P39" s="10">
        <f t="shared" si="15"/>
        <v>6.0950490796808574E-2</v>
      </c>
      <c r="Q39" s="37">
        <f t="shared" si="16"/>
        <v>2.5135484645185784</v>
      </c>
      <c r="R39" s="9"/>
      <c r="S39" s="45">
        <f t="shared" si="17"/>
        <v>0.16590369690085824</v>
      </c>
      <c r="T39" s="47">
        <f t="shared" si="18"/>
        <v>6.22584864844832</v>
      </c>
    </row>
    <row r="40" spans="1:20" ht="15" thickBot="1" x14ac:dyDescent="0.35">
      <c r="A40" s="7">
        <v>6</v>
      </c>
      <c r="B40" s="11">
        <v>40.62499075800001</v>
      </c>
      <c r="D40" s="7">
        <v>6</v>
      </c>
      <c r="E40" s="11">
        <f t="shared" si="8"/>
        <v>42.063967004892341</v>
      </c>
      <c r="F40" s="10">
        <f t="shared" si="11"/>
        <v>5.6424051274465765E-2</v>
      </c>
      <c r="G40" s="37">
        <f t="shared" si="12"/>
        <v>2.2466541046923325</v>
      </c>
      <c r="I40" s="7">
        <v>6</v>
      </c>
      <c r="J40" s="11">
        <f t="shared" si="9"/>
        <v>42.905246344990189</v>
      </c>
      <c r="K40" s="10">
        <f t="shared" si="13"/>
        <v>4.0400000000000144E-2</v>
      </c>
      <c r="L40" s="37">
        <f t="shared" si="14"/>
        <v>1.6660630068604476</v>
      </c>
      <c r="N40" s="7">
        <v>6</v>
      </c>
      <c r="O40" s="11">
        <f t="shared" si="10"/>
        <v>44.627786438701293</v>
      </c>
      <c r="P40" s="10">
        <f t="shared" si="15"/>
        <v>6.0950490796808615E-2</v>
      </c>
      <c r="Q40" s="37">
        <f t="shared" si="16"/>
        <v>2.5638194338089519</v>
      </c>
      <c r="R40" s="9"/>
      <c r="S40" s="45">
        <f t="shared" si="17"/>
        <v>0.16599917247918722</v>
      </c>
      <c r="T40" s="47">
        <f t="shared" si="18"/>
        <v>6.3534998937012901</v>
      </c>
    </row>
    <row r="41" spans="1:20" ht="15" thickBot="1" x14ac:dyDescent="0.35">
      <c r="A41" s="7">
        <v>7</v>
      </c>
      <c r="B41" s="11">
        <v>41.432668615800004</v>
      </c>
      <c r="D41" s="7">
        <v>7</v>
      </c>
      <c r="E41" s="11">
        <f t="shared" si="8"/>
        <v>42.694926509965718</v>
      </c>
      <c r="F41" s="10">
        <f t="shared" si="11"/>
        <v>5.0952276255178959E-2</v>
      </c>
      <c r="G41" s="37">
        <f t="shared" si="12"/>
        <v>2.0699357519657084</v>
      </c>
      <c r="I41" s="7">
        <v>7</v>
      </c>
      <c r="J41" s="11">
        <f t="shared" si="9"/>
        <v>43.763351271889988</v>
      </c>
      <c r="K41" s="10">
        <f t="shared" si="13"/>
        <v>4.0399999999999922E-2</v>
      </c>
      <c r="L41" s="37">
        <f t="shared" si="14"/>
        <v>1.6993842669976473</v>
      </c>
      <c r="N41" s="7">
        <v>7</v>
      </c>
      <c r="O41" s="11">
        <f t="shared" si="10"/>
        <v>45.520342167475313</v>
      </c>
      <c r="P41" s="10">
        <f t="shared" si="15"/>
        <v>6.0950490796808449E-2</v>
      </c>
      <c r="Q41" s="37">
        <f t="shared" si="16"/>
        <v>2.6150958224851237</v>
      </c>
      <c r="R41" s="9"/>
      <c r="S41" s="45">
        <f t="shared" si="17"/>
        <v>0.16581917878167565</v>
      </c>
      <c r="T41" s="47">
        <f t="shared" si="18"/>
        <v>6.4745424448753113</v>
      </c>
    </row>
    <row r="42" spans="1:20" ht="15" thickBot="1" x14ac:dyDescent="0.35">
      <c r="A42" s="7">
        <v>8</v>
      </c>
      <c r="B42" s="11">
        <v>42.059523072600008</v>
      </c>
      <c r="D42" s="7">
        <v>8</v>
      </c>
      <c r="E42" s="11">
        <f t="shared" si="8"/>
        <v>43.335350407615202</v>
      </c>
      <c r="F42" s="10">
        <f t="shared" si="11"/>
        <v>4.5922260269029007E-2</v>
      </c>
      <c r="G42" s="37">
        <f t="shared" si="12"/>
        <v>1.9026817918151977</v>
      </c>
      <c r="I42" s="7">
        <v>8</v>
      </c>
      <c r="J42" s="11">
        <f t="shared" si="9"/>
        <v>44.638618297327788</v>
      </c>
      <c r="K42" s="10">
        <f t="shared" si="13"/>
        <v>4.5525123152709478E-2</v>
      </c>
      <c r="L42" s="37">
        <f t="shared" si="14"/>
        <v>1.94369178736207</v>
      </c>
      <c r="N42" s="7">
        <v>8</v>
      </c>
      <c r="O42" s="11">
        <f t="shared" si="10"/>
        <v>46.430749010824826</v>
      </c>
      <c r="P42" s="10">
        <f t="shared" si="15"/>
        <v>6.0950490796808719E-2</v>
      </c>
      <c r="Q42" s="37">
        <f t="shared" si="16"/>
        <v>2.667397738934838</v>
      </c>
      <c r="R42" s="9"/>
      <c r="S42" s="45">
        <f t="shared" si="17"/>
        <v>0.16609448576304098</v>
      </c>
      <c r="T42" s="47">
        <f t="shared" si="18"/>
        <v>6.6134361106248178</v>
      </c>
    </row>
    <row r="43" spans="1:20" ht="15" thickBot="1" x14ac:dyDescent="0.35">
      <c r="A43" s="7">
        <v>9</v>
      </c>
      <c r="B43" s="11">
        <v>42.686377529399998</v>
      </c>
      <c r="D43" s="7">
        <v>9</v>
      </c>
      <c r="E43" s="11">
        <f t="shared" si="8"/>
        <v>43.985380663729423</v>
      </c>
      <c r="F43" s="10">
        <f t="shared" si="11"/>
        <v>4.5788859464838509E-2</v>
      </c>
      <c r="G43" s="37">
        <f t="shared" si="12"/>
        <v>1.9258575911294145</v>
      </c>
      <c r="I43" s="7">
        <v>9</v>
      </c>
      <c r="J43" s="11">
        <f t="shared" si="9"/>
        <v>45.531390663274344</v>
      </c>
      <c r="K43" s="10">
        <f t="shared" si="13"/>
        <v>5.0675493217501193E-2</v>
      </c>
      <c r="L43" s="37">
        <f t="shared" si="14"/>
        <v>2.1960402556591418</v>
      </c>
      <c r="N43" s="7">
        <v>9</v>
      </c>
      <c r="O43" s="11">
        <f t="shared" si="10"/>
        <v>47.359363991041327</v>
      </c>
      <c r="P43" s="10">
        <f t="shared" si="15"/>
        <v>6.0950490796808816E-2</v>
      </c>
      <c r="Q43" s="37">
        <f t="shared" si="16"/>
        <v>2.720745693713539</v>
      </c>
      <c r="R43" s="9"/>
      <c r="S43" s="45">
        <f t="shared" si="17"/>
        <v>0.16576922498659677</v>
      </c>
      <c r="T43" s="47">
        <f t="shared" si="18"/>
        <v>6.7343732330413175</v>
      </c>
    </row>
    <row r="44" spans="1:20" ht="15" thickBot="1" x14ac:dyDescent="0.35">
      <c r="A44" s="7">
        <v>10</v>
      </c>
      <c r="B44" s="11">
        <v>43.3252868796</v>
      </c>
      <c r="D44" s="7">
        <v>10</v>
      </c>
      <c r="E44" s="11">
        <f t="shared" si="8"/>
        <v>44.645161373685362</v>
      </c>
      <c r="F44" s="10">
        <f t="shared" si="11"/>
        <v>4.5887797411159163E-2</v>
      </c>
      <c r="G44" s="37">
        <f t="shared" si="12"/>
        <v>1.9587838442853638</v>
      </c>
      <c r="I44" s="7">
        <v>10</v>
      </c>
      <c r="J44" s="11">
        <f t="shared" si="9"/>
        <v>46.442018476539829</v>
      </c>
      <c r="K44" s="10">
        <f t="shared" si="13"/>
        <v>5.5851234563400354E-2</v>
      </c>
      <c r="L44" s="37">
        <f t="shared" si="14"/>
        <v>2.4566378128104063</v>
      </c>
      <c r="N44" s="7">
        <v>10</v>
      </c>
      <c r="O44" s="11">
        <f t="shared" si="10"/>
        <v>48.306551270862151</v>
      </c>
      <c r="P44" s="10">
        <f t="shared" si="15"/>
        <v>6.0950490796808761E-2</v>
      </c>
      <c r="Q44" s="37">
        <f t="shared" si="16"/>
        <v>2.7751606075878072</v>
      </c>
      <c r="R44" s="9"/>
      <c r="S44" s="45">
        <f t="shared" si="17"/>
        <v>0.16590489786701426</v>
      </c>
      <c r="T44" s="47">
        <f t="shared" si="18"/>
        <v>6.8738826550621468</v>
      </c>
    </row>
    <row r="45" spans="1:20" ht="15" thickBot="1" x14ac:dyDescent="0.35">
      <c r="A45" s="7">
        <v>11</v>
      </c>
      <c r="B45" s="11">
        <v>43.976251123200001</v>
      </c>
      <c r="D45" s="7">
        <v>11</v>
      </c>
      <c r="E45" s="11">
        <f t="shared" si="8"/>
        <v>45.314838794290644</v>
      </c>
      <c r="F45" s="10">
        <f t="shared" si="11"/>
        <v>4.5921263492601075E-2</v>
      </c>
      <c r="G45" s="37">
        <f t="shared" si="12"/>
        <v>1.9895519146906437</v>
      </c>
      <c r="I45" s="7">
        <v>11</v>
      </c>
      <c r="J45" s="11">
        <f t="shared" si="9"/>
        <v>47.370858846070632</v>
      </c>
      <c r="K45" s="10">
        <f t="shared" si="13"/>
        <v>6.1052472172087265E-2</v>
      </c>
      <c r="L45" s="37">
        <f t="shared" si="14"/>
        <v>2.7256974723852707</v>
      </c>
      <c r="N45" s="7">
        <v>11</v>
      </c>
      <c r="O45" s="11">
        <f t="shared" si="10"/>
        <v>49.031149539925082</v>
      </c>
      <c r="P45" s="10">
        <f t="shared" si="15"/>
        <v>5.5749753096824409E-2</v>
      </c>
      <c r="Q45" s="37">
        <f t="shared" si="16"/>
        <v>2.5891310633852527</v>
      </c>
      <c r="R45" s="9"/>
      <c r="S45" s="45">
        <f t="shared" si="17"/>
        <v>0.16575619403223313</v>
      </c>
      <c r="T45" s="47">
        <f t="shared" si="18"/>
        <v>6.9716264673250734</v>
      </c>
    </row>
    <row r="46" spans="1:20" ht="15" thickBot="1" x14ac:dyDescent="0.35">
      <c r="A46" s="7">
        <v>12</v>
      </c>
      <c r="B46" s="11">
        <v>44.6392702602</v>
      </c>
      <c r="D46" s="7">
        <v>12</v>
      </c>
      <c r="E46" s="11">
        <f t="shared" si="8"/>
        <v>45.994561376204999</v>
      </c>
      <c r="F46" s="10">
        <f t="shared" si="11"/>
        <v>4.5895459514060835E-2</v>
      </c>
      <c r="G46" s="37">
        <f t="shared" si="12"/>
        <v>2.0183102530049979</v>
      </c>
      <c r="I46" s="7">
        <v>12</v>
      </c>
      <c r="J46" s="11">
        <f t="shared" si="9"/>
        <v>48.081421728761683</v>
      </c>
      <c r="K46" s="10">
        <f t="shared" si="13"/>
        <v>6.1052472172087022E-2</v>
      </c>
      <c r="L46" s="37">
        <f t="shared" si="14"/>
        <v>2.7665829344710389</v>
      </c>
      <c r="N46" s="7">
        <v>12</v>
      </c>
      <c r="O46" s="11">
        <f t="shared" si="10"/>
        <v>49.766616783023956</v>
      </c>
      <c r="P46" s="10">
        <f t="shared" si="15"/>
        <v>5.0574509209094683E-2</v>
      </c>
      <c r="Q46" s="37">
        <f t="shared" si="16"/>
        <v>2.3957579369533235</v>
      </c>
      <c r="R46" s="9"/>
      <c r="S46" s="45">
        <f t="shared" si="17"/>
        <v>0.16586648161342535</v>
      </c>
      <c r="T46" s="47">
        <f t="shared" si="18"/>
        <v>7.080239253623958</v>
      </c>
    </row>
    <row r="47" spans="1:20" ht="15" thickBot="1" x14ac:dyDescent="0.35">
      <c r="A47" s="7">
        <v>13</v>
      </c>
      <c r="B47" s="11">
        <v>45.193795356600006</v>
      </c>
      <c r="D47" s="7">
        <v>13</v>
      </c>
      <c r="E47" s="11">
        <f t="shared" si="8"/>
        <v>46.684479796848066</v>
      </c>
      <c r="F47" s="10">
        <f t="shared" si="11"/>
        <v>4.5816374791224086E-2</v>
      </c>
      <c r="G47" s="37">
        <f t="shared" si="12"/>
        <v>2.0452095366480663</v>
      </c>
      <c r="I47" s="7">
        <v>13</v>
      </c>
      <c r="J47" s="11">
        <f t="shared" si="9"/>
        <v>48.802643054693107</v>
      </c>
      <c r="K47" s="10">
        <f t="shared" si="13"/>
        <v>6.1052472172087105E-2</v>
      </c>
      <c r="L47" s="37">
        <f t="shared" si="14"/>
        <v>2.808081678488108</v>
      </c>
      <c r="N47" s="7">
        <v>13</v>
      </c>
      <c r="O47" s="11">
        <f t="shared" si="10"/>
        <v>50.314049567637213</v>
      </c>
      <c r="P47" s="10">
        <f t="shared" si="15"/>
        <v>4.6434314098911113E-2</v>
      </c>
      <c r="Q47" s="37">
        <f t="shared" si="16"/>
        <v>2.2326278388755298</v>
      </c>
      <c r="R47" s="9"/>
      <c r="S47" s="45">
        <f t="shared" si="17"/>
        <v>0.16130909201960572</v>
      </c>
      <c r="T47" s="47">
        <f t="shared" si="18"/>
        <v>6.9887626880372125</v>
      </c>
    </row>
    <row r="48" spans="1:20" ht="15" thickBot="1" x14ac:dyDescent="0.35">
      <c r="A48" s="7">
        <v>14</v>
      </c>
      <c r="B48" s="11">
        <v>45.760375346400004</v>
      </c>
      <c r="D48" s="7">
        <v>14</v>
      </c>
      <c r="E48" s="11">
        <f t="shared" si="8"/>
        <v>47.384746993800789</v>
      </c>
      <c r="F48" s="10">
        <f t="shared" si="11"/>
        <v>4.8479036113545197E-2</v>
      </c>
      <c r="G48" s="37">
        <f t="shared" si="12"/>
        <v>2.1909516372007829</v>
      </c>
      <c r="I48" s="7">
        <v>14</v>
      </c>
      <c r="J48" s="11">
        <f t="shared" si="9"/>
        <v>49.5346827005135</v>
      </c>
      <c r="K48" s="10">
        <f t="shared" si="13"/>
        <v>6.1052472172087195E-2</v>
      </c>
      <c r="L48" s="37">
        <f t="shared" si="14"/>
        <v>2.8502029036654335</v>
      </c>
      <c r="N48" s="7">
        <v>14</v>
      </c>
      <c r="O48" s="11">
        <f t="shared" si="10"/>
        <v>50.817190063313582</v>
      </c>
      <c r="P48" s="10">
        <f t="shared" si="15"/>
        <v>4.1279465260985415E-2</v>
      </c>
      <c r="Q48" s="37">
        <f t="shared" si="16"/>
        <v>2.0145470086204753</v>
      </c>
      <c r="R48" s="9"/>
      <c r="S48" s="45">
        <f t="shared" si="17"/>
        <v>0.15555984799496911</v>
      </c>
      <c r="T48" s="47">
        <f t="shared" si="18"/>
        <v>6.8409389401135812</v>
      </c>
    </row>
    <row r="49" spans="1:20" ht="15" thickBot="1" x14ac:dyDescent="0.35">
      <c r="A49" s="7">
        <v>15</v>
      </c>
      <c r="B49" s="11">
        <v>46.326955336200008</v>
      </c>
      <c r="D49" s="7">
        <v>15</v>
      </c>
      <c r="E49" s="11">
        <f t="shared" si="8"/>
        <v>48.095518198707786</v>
      </c>
      <c r="F49" s="10">
        <f t="shared" si="11"/>
        <v>5.1029801102614646E-2</v>
      </c>
      <c r="G49" s="37">
        <f t="shared" si="12"/>
        <v>2.3351428523077828</v>
      </c>
      <c r="I49" s="7">
        <v>15</v>
      </c>
      <c r="J49" s="11">
        <f t="shared" si="9"/>
        <v>50.277702941021204</v>
      </c>
      <c r="K49" s="10">
        <f t="shared" si="13"/>
        <v>6.1052472172087188E-2</v>
      </c>
      <c r="L49" s="37">
        <f t="shared" si="14"/>
        <v>2.8929559472204147</v>
      </c>
      <c r="N49" s="7">
        <v>15</v>
      </c>
      <c r="O49" s="11">
        <f t="shared" si="10"/>
        <v>51.325361963946719</v>
      </c>
      <c r="P49" s="10">
        <f t="shared" si="15"/>
        <v>3.6150009767089035E-2</v>
      </c>
      <c r="Q49" s="37">
        <f t="shared" si="16"/>
        <v>1.7906792634332191</v>
      </c>
      <c r="R49" s="9"/>
      <c r="S49" s="45">
        <f t="shared" si="17"/>
        <v>0.14978048845274208</v>
      </c>
      <c r="T49" s="47">
        <f t="shared" si="18"/>
        <v>6.6860917037467189</v>
      </c>
    </row>
    <row r="50" spans="1:20" ht="15" thickBot="1" x14ac:dyDescent="0.35">
      <c r="A50" s="7">
        <v>16</v>
      </c>
      <c r="B50" s="11">
        <v>46.511938880912339</v>
      </c>
      <c r="D50" s="7">
        <v>16</v>
      </c>
      <c r="E50" s="11">
        <f t="shared" si="8"/>
        <v>48.816950971688399</v>
      </c>
      <c r="F50" s="10">
        <f t="shared" si="11"/>
        <v>5.3748311699273313E-2</v>
      </c>
      <c r="G50" s="37">
        <f t="shared" si="12"/>
        <v>2.4899956354883912</v>
      </c>
      <c r="I50" s="7">
        <v>16</v>
      </c>
      <c r="J50" s="11">
        <f t="shared" si="9"/>
        <v>50.830757673372418</v>
      </c>
      <c r="K50" s="10">
        <f t="shared" si="13"/>
        <v>5.6870984597024686E-2</v>
      </c>
      <c r="L50" s="37">
        <f t="shared" si="14"/>
        <v>2.7352394746646311</v>
      </c>
      <c r="N50" s="7">
        <v>16</v>
      </c>
      <c r="O50" s="11">
        <f t="shared" si="10"/>
        <v>51.838615583586183</v>
      </c>
      <c r="P50" s="10">
        <f t="shared" si="15"/>
        <v>3.1045822526856972E-2</v>
      </c>
      <c r="Q50" s="37">
        <f t="shared" si="16"/>
        <v>1.5609126425649791</v>
      </c>
      <c r="R50" s="9"/>
      <c r="S50" s="45">
        <f t="shared" si="17"/>
        <v>0.14702947992208804</v>
      </c>
      <c r="T50" s="47">
        <f t="shared" si="18"/>
        <v>6.6448202269861767</v>
      </c>
    </row>
    <row r="51" spans="1:20" ht="15" thickBot="1" x14ac:dyDescent="0.35">
      <c r="A51" s="7">
        <v>17</v>
      </c>
      <c r="B51" s="11">
        <v>47.674372963644913</v>
      </c>
      <c r="D51" s="7">
        <v>17</v>
      </c>
      <c r="E51" s="11">
        <f t="shared" si="8"/>
        <v>49.549205236263717</v>
      </c>
      <c r="F51" s="10">
        <f t="shared" si="11"/>
        <v>6.5300790042915557E-2</v>
      </c>
      <c r="G51" s="37">
        <f t="shared" si="12"/>
        <v>3.0372663553513775</v>
      </c>
      <c r="I51" s="7">
        <v>17</v>
      </c>
      <c r="J51" s="11">
        <f t="shared" si="9"/>
        <v>51.339065250106145</v>
      </c>
      <c r="K51" s="10">
        <f t="shared" si="13"/>
        <v>5.1664723589157725E-2</v>
      </c>
      <c r="L51" s="37">
        <f t="shared" si="14"/>
        <v>2.5221142784177459</v>
      </c>
      <c r="N51" s="7">
        <v>17</v>
      </c>
      <c r="O51" s="11">
        <f t="shared" si="10"/>
        <v>52.366320000000002</v>
      </c>
      <c r="P51" s="10">
        <f t="shared" si="15"/>
        <v>3.0209314141937043E-2</v>
      </c>
      <c r="Q51" s="37">
        <f t="shared" si="16"/>
        <v>1.5355623266275842</v>
      </c>
      <c r="R51" s="9"/>
      <c r="S51" s="45">
        <f t="shared" si="17"/>
        <v>0.14435949451012736</v>
      </c>
      <c r="T51" s="47">
        <f t="shared" si="18"/>
        <v>6.6059446535999982</v>
      </c>
    </row>
    <row r="52" spans="1:20" ht="15" thickBot="1" x14ac:dyDescent="0.35">
      <c r="A52" s="7">
        <v>18</v>
      </c>
      <c r="B52" s="11">
        <v>48.866087176956718</v>
      </c>
      <c r="D52" s="7">
        <v>18</v>
      </c>
      <c r="E52" s="11">
        <f t="shared" si="8"/>
        <v>50.29244331480767</v>
      </c>
      <c r="F52" s="10">
        <f t="shared" si="11"/>
        <v>5.4915674573407E-2</v>
      </c>
      <c r="G52" s="37">
        <f t="shared" si="12"/>
        <v>2.618070351162757</v>
      </c>
      <c r="I52" s="7">
        <v>18</v>
      </c>
      <c r="J52" s="11">
        <f t="shared" si="9"/>
        <v>51.852455902607211</v>
      </c>
      <c r="K52" s="10">
        <f t="shared" si="13"/>
        <v>4.6484109187240968E-2</v>
      </c>
      <c r="L52" s="37">
        <f t="shared" si="14"/>
        <v>2.3032506663434944</v>
      </c>
      <c r="N52" s="7">
        <v>18</v>
      </c>
      <c r="O52" s="11">
        <f t="shared" si="10"/>
        <v>52.880571756816266</v>
      </c>
      <c r="P52" s="10">
        <f t="shared" si="15"/>
        <v>3.002599480922442E-2</v>
      </c>
      <c r="Q52" s="37">
        <f t="shared" si="16"/>
        <v>1.541506506710121</v>
      </c>
      <c r="R52" s="9"/>
      <c r="S52" s="45">
        <f t="shared" si="17"/>
        <v>0.14146443195016628</v>
      </c>
      <c r="T52" s="47">
        <f t="shared" si="18"/>
        <v>6.5536164206162582</v>
      </c>
    </row>
    <row r="53" spans="1:20" ht="15" thickBot="1" x14ac:dyDescent="0.35">
      <c r="A53" s="7">
        <v>19</v>
      </c>
      <c r="B53" s="11">
        <v>50.088371394441602</v>
      </c>
      <c r="D53" s="7">
        <v>19</v>
      </c>
      <c r="E53" s="11">
        <f t="shared" si="8"/>
        <v>51.046829964529778</v>
      </c>
      <c r="F53" s="10">
        <f t="shared" si="11"/>
        <v>4.4626916406792033E-2</v>
      </c>
      <c r="G53" s="37">
        <f t="shared" si="12"/>
        <v>2.1807427875730596</v>
      </c>
      <c r="I53" s="7">
        <v>19</v>
      </c>
      <c r="J53" s="11">
        <f t="shared" si="9"/>
        <v>52.370980461633273</v>
      </c>
      <c r="K53" s="10">
        <f t="shared" si="13"/>
        <v>4.1329015053313517E-2</v>
      </c>
      <c r="L53" s="37">
        <f t="shared" si="14"/>
        <v>2.0785371468256031</v>
      </c>
      <c r="N53" s="7">
        <v>19</v>
      </c>
      <c r="O53" s="11">
        <f t="shared" si="10"/>
        <v>53.414880000000004</v>
      </c>
      <c r="P53" s="10">
        <f t="shared" si="15"/>
        <v>3.0132113709858663E-2</v>
      </c>
      <c r="Q53" s="37">
        <f t="shared" si="16"/>
        <v>1.5624240973927925</v>
      </c>
      <c r="S53" s="45">
        <f t="shared" si="17"/>
        <v>0.14841224178509804</v>
      </c>
      <c r="T53" s="47">
        <f t="shared" si="18"/>
        <v>6.9029411190876644</v>
      </c>
    </row>
    <row r="54" spans="1:20" ht="15" thickBot="1" x14ac:dyDescent="0.35">
      <c r="A54" s="7">
        <v>20</v>
      </c>
      <c r="B54" s="11">
        <v>51.090216214746071</v>
      </c>
      <c r="D54" s="7">
        <v>20</v>
      </c>
      <c r="E54" s="11">
        <f t="shared" si="8"/>
        <v>51.863579243962256</v>
      </c>
      <c r="F54" s="10">
        <f t="shared" si="11"/>
        <v>3.5441516665436094E-2</v>
      </c>
      <c r="G54" s="37">
        <f t="shared" si="12"/>
        <v>1.7752078495206547</v>
      </c>
      <c r="I54" s="7">
        <v>20</v>
      </c>
      <c r="J54" s="11">
        <f t="shared" si="9"/>
        <v>52.894690266249611</v>
      </c>
      <c r="K54" s="10">
        <f t="shared" si="13"/>
        <v>3.6199315471770362E-2</v>
      </c>
      <c r="L54" s="37">
        <f t="shared" si="14"/>
        <v>1.8478603017198338</v>
      </c>
      <c r="N54" s="7">
        <v>20</v>
      </c>
      <c r="O54" s="11">
        <f t="shared" si="10"/>
        <v>53.943471249128272</v>
      </c>
      <c r="P54" s="10">
        <f t="shared" si="15"/>
        <v>3.0025994809224514E-2</v>
      </c>
      <c r="Q54" s="37">
        <f t="shared" si="16"/>
        <v>1.5724907874949992</v>
      </c>
      <c r="S54" s="45">
        <f t="shared" si="17"/>
        <v>0.13149828504853101</v>
      </c>
      <c r="T54" s="47">
        <f t="shared" si="18"/>
        <v>6.2690982854833592</v>
      </c>
    </row>
    <row r="55" spans="1:20" ht="15" thickBot="1" x14ac:dyDescent="0.35">
      <c r="A55" s="7" t="s">
        <v>14</v>
      </c>
      <c r="B55" s="11">
        <v>52.111796101035665</v>
      </c>
      <c r="D55" s="7" t="s">
        <v>14</v>
      </c>
      <c r="E55" s="11">
        <f t="shared" si="8"/>
        <v>52.900850828841506</v>
      </c>
      <c r="F55" s="10">
        <f t="shared" si="11"/>
        <v>3.5439948159249217E-2</v>
      </c>
      <c r="G55" s="37">
        <f t="shared" si="12"/>
        <v>1.8106346140954344</v>
      </c>
      <c r="I55" s="7" t="s">
        <v>14</v>
      </c>
      <c r="J55" s="11">
        <f t="shared" si="9"/>
        <v>53.423637168912109</v>
      </c>
      <c r="K55" s="10">
        <f t="shared" si="13"/>
        <v>3.0080028175677207E-2</v>
      </c>
      <c r="L55" s="37">
        <f t="shared" si="14"/>
        <v>1.5600579249498523</v>
      </c>
      <c r="N55" s="7" t="s">
        <v>14</v>
      </c>
      <c r="O55" s="11">
        <f t="shared" si="10"/>
        <v>54.482905961619558</v>
      </c>
      <c r="P55" s="10">
        <f t="shared" si="15"/>
        <v>3.0025994809224462E-2</v>
      </c>
      <c r="Q55" s="37">
        <f t="shared" si="16"/>
        <v>1.5882156953699464</v>
      </c>
      <c r="R55" s="9"/>
      <c r="S55" s="45">
        <f t="shared" si="17"/>
        <v>0.11494308444060375</v>
      </c>
      <c r="T55" s="47">
        <f t="shared" si="18"/>
        <v>5.6168187846628399</v>
      </c>
    </row>
    <row r="56" spans="1:20" ht="15" thickBot="1" x14ac:dyDescent="0.35">
      <c r="A56" s="7" t="s">
        <v>15</v>
      </c>
      <c r="B56" s="36">
        <v>56.197860787112013</v>
      </c>
      <c r="D56" s="7" t="s">
        <v>2</v>
      </c>
      <c r="E56" s="36">
        <f t="shared" si="8"/>
        <v>56.540000000000006</v>
      </c>
      <c r="F56" s="38"/>
      <c r="G56" s="39"/>
      <c r="I56" s="7" t="s">
        <v>2</v>
      </c>
      <c r="J56" s="36">
        <f t="shared" si="9"/>
        <v>56.879240000000003</v>
      </c>
      <c r="K56" s="31"/>
      <c r="L56" s="39"/>
      <c r="N56" s="7" t="s">
        <v>2</v>
      </c>
      <c r="O56" s="36">
        <f t="shared" si="10"/>
        <v>58.010040000000004</v>
      </c>
      <c r="P56" s="31"/>
      <c r="Q56" s="39"/>
      <c r="S56" s="48"/>
      <c r="T56" s="49"/>
    </row>
    <row r="57" spans="1:20" x14ac:dyDescent="0.3">
      <c r="D57" s="3"/>
      <c r="E57" s="51"/>
      <c r="K57" s="16"/>
    </row>
    <row r="58" spans="1:20" ht="15" thickBot="1" x14ac:dyDescent="0.35">
      <c r="K58" s="16"/>
    </row>
    <row r="59" spans="1:20" ht="18.600000000000001" thickBot="1" x14ac:dyDescent="0.35">
      <c r="A59" s="14" t="s">
        <v>24</v>
      </c>
      <c r="B59" s="15"/>
      <c r="C59" s="34"/>
      <c r="D59" s="33"/>
      <c r="K59" s="16"/>
      <c r="L59" s="2"/>
      <c r="M59" s="2"/>
      <c r="N59" s="2"/>
      <c r="O59" s="2"/>
      <c r="Q59" s="2"/>
      <c r="R59" s="2"/>
    </row>
    <row r="60" spans="1:20" x14ac:dyDescent="0.3">
      <c r="A60" s="17"/>
      <c r="B60" s="18"/>
      <c r="K60" s="16"/>
    </row>
    <row r="61" spans="1:20" ht="15" thickBot="1" x14ac:dyDescent="0.35">
      <c r="A61" s="53" t="s">
        <v>1</v>
      </c>
      <c r="B61" s="53"/>
      <c r="D61" s="53" t="s">
        <v>3</v>
      </c>
      <c r="E61" s="53"/>
      <c r="F61" s="53"/>
      <c r="G61" s="53"/>
      <c r="I61" s="53" t="s">
        <v>4</v>
      </c>
      <c r="J61" s="53"/>
      <c r="K61" s="53"/>
      <c r="L61" s="53"/>
      <c r="N61" s="53" t="s">
        <v>5</v>
      </c>
      <c r="O61" s="53"/>
      <c r="P61" s="53"/>
      <c r="Q61" s="53"/>
      <c r="S61" s="53" t="s">
        <v>228</v>
      </c>
      <c r="T61" s="53"/>
    </row>
    <row r="62" spans="1:20" ht="49.2" thickBot="1" x14ac:dyDescent="0.35">
      <c r="A62" s="35" t="s">
        <v>6</v>
      </c>
      <c r="B62" s="4" t="s">
        <v>7</v>
      </c>
      <c r="D62" s="35" t="s">
        <v>6</v>
      </c>
      <c r="E62" s="4" t="s">
        <v>227</v>
      </c>
      <c r="F62" s="5" t="s">
        <v>8</v>
      </c>
      <c r="G62" s="5" t="s">
        <v>9</v>
      </c>
      <c r="I62" s="35" t="s">
        <v>6</v>
      </c>
      <c r="J62" s="4" t="s">
        <v>10</v>
      </c>
      <c r="K62" s="5" t="s">
        <v>8</v>
      </c>
      <c r="L62" s="5" t="s">
        <v>9</v>
      </c>
      <c r="N62" s="35" t="s">
        <v>6</v>
      </c>
      <c r="O62" s="4" t="s">
        <v>11</v>
      </c>
      <c r="P62" s="5" t="s">
        <v>8</v>
      </c>
      <c r="Q62" s="5" t="s">
        <v>9</v>
      </c>
      <c r="R62" s="6"/>
      <c r="S62" s="43" t="s">
        <v>229</v>
      </c>
      <c r="T62" s="44" t="s">
        <v>230</v>
      </c>
    </row>
    <row r="63" spans="1:20" ht="15" thickBot="1" x14ac:dyDescent="0.35">
      <c r="A63" s="7" t="s">
        <v>12</v>
      </c>
      <c r="B63" s="8">
        <v>37.461396975974402</v>
      </c>
      <c r="D63" s="7" t="s">
        <v>12</v>
      </c>
      <c r="E63" s="8">
        <f>E34*1.028</f>
        <v>38.210139088000005</v>
      </c>
      <c r="F63" s="10" t="s">
        <v>13</v>
      </c>
      <c r="G63" s="37" t="s">
        <v>13</v>
      </c>
      <c r="I63" s="7" t="s">
        <v>12</v>
      </c>
      <c r="J63" s="8">
        <f>J34*1.028</f>
        <v>38.974341869760003</v>
      </c>
      <c r="K63" s="10" t="s">
        <v>13</v>
      </c>
      <c r="L63" s="37" t="s">
        <v>13</v>
      </c>
      <c r="N63" s="7" t="s">
        <v>12</v>
      </c>
      <c r="O63" s="8">
        <f>O34*1.028</f>
        <v>39.753828707155208</v>
      </c>
      <c r="P63" s="10" t="s">
        <v>13</v>
      </c>
      <c r="Q63" s="37" t="s">
        <v>13</v>
      </c>
      <c r="R63" s="9"/>
      <c r="S63" s="45" t="s">
        <v>13</v>
      </c>
      <c r="T63" s="46" t="s">
        <v>13</v>
      </c>
    </row>
    <row r="64" spans="1:20" ht="15" thickBot="1" x14ac:dyDescent="0.35">
      <c r="A64" s="7">
        <v>1</v>
      </c>
      <c r="B64" s="11">
        <v>38.015825651218805</v>
      </c>
      <c r="D64" s="7">
        <v>1</v>
      </c>
      <c r="E64" s="11">
        <f>E35*1.028</f>
        <v>39.165392565199994</v>
      </c>
      <c r="F64" s="10">
        <f>(E64-B63)/B63</f>
        <v>4.5486707031199003E-2</v>
      </c>
      <c r="G64" s="37">
        <f>E64-B63</f>
        <v>1.7039955892255918</v>
      </c>
      <c r="I64" s="7">
        <v>1</v>
      </c>
      <c r="J64" s="11">
        <f>J35*1.028</f>
        <v>39.948700416503996</v>
      </c>
      <c r="K64" s="10">
        <f>(J64-E63)/E63</f>
        <v>4.5499999999999756E-2</v>
      </c>
      <c r="L64" s="37">
        <f>J64-E63</f>
        <v>1.7385613285039909</v>
      </c>
      <c r="N64" s="7">
        <v>1</v>
      </c>
      <c r="O64" s="11">
        <f>O35*1.028</f>
        <v>40.747674424834088</v>
      </c>
      <c r="P64" s="10">
        <f>(O64-J63)/J63</f>
        <v>4.550000000000011E-2</v>
      </c>
      <c r="Q64" s="37">
        <f>O64-J63</f>
        <v>1.7733325550740844</v>
      </c>
      <c r="R64" s="9"/>
      <c r="S64" s="45" t="s">
        <v>13</v>
      </c>
      <c r="T64" s="46" t="s">
        <v>13</v>
      </c>
    </row>
    <row r="65" spans="1:20" ht="15" thickBot="1" x14ac:dyDescent="0.35">
      <c r="A65" s="7">
        <v>2</v>
      </c>
      <c r="B65" s="11">
        <v>38.577635882517598</v>
      </c>
      <c r="D65" s="7">
        <v>2</v>
      </c>
      <c r="E65" s="11">
        <f t="shared" ref="E65:E85" si="19">E36*1.028</f>
        <v>39.948700416503996</v>
      </c>
      <c r="F65" s="10">
        <f t="shared" ref="F65:F84" si="20">(E65-B64)/B64</f>
        <v>5.0843950701442223E-2</v>
      </c>
      <c r="G65" s="37">
        <f t="shared" ref="G65:G84" si="21">E65-B64</f>
        <v>1.9328747652851916</v>
      </c>
      <c r="I65" s="7">
        <v>2</v>
      </c>
      <c r="J65" s="11">
        <f t="shared" ref="J65:J85" si="22">J36*1.028</f>
        <v>40.747674424834088</v>
      </c>
      <c r="K65" s="10">
        <f t="shared" ref="K65:K84" si="23">(J65-E64)/E64</f>
        <v>4.0400000000000359E-2</v>
      </c>
      <c r="L65" s="37">
        <f t="shared" ref="L65:L84" si="24">J65-E64</f>
        <v>1.5822818596340937</v>
      </c>
      <c r="N65" s="7">
        <v>2</v>
      </c>
      <c r="O65" s="11">
        <f t="shared" ref="O65:O85" si="25">O36*1.028</f>
        <v>41.766366285454936</v>
      </c>
      <c r="P65" s="10">
        <f t="shared" ref="P65:P84" si="26">(O65-J64)/J64</f>
        <v>4.5500000000000193E-2</v>
      </c>
      <c r="Q65" s="37">
        <f t="shared" ref="Q65:Q84" si="27">O65-J64</f>
        <v>1.8176658689509395</v>
      </c>
      <c r="R65" s="9"/>
      <c r="S65" s="45" t="s">
        <v>13</v>
      </c>
      <c r="T65" s="46" t="s">
        <v>13</v>
      </c>
    </row>
    <row r="66" spans="1:20" ht="15" thickBot="1" x14ac:dyDescent="0.35">
      <c r="A66" s="7">
        <v>3</v>
      </c>
      <c r="B66" s="11">
        <v>39.345966568260003</v>
      </c>
      <c r="D66" s="7">
        <v>3</v>
      </c>
      <c r="E66" s="11">
        <f t="shared" si="19"/>
        <v>40.747674424834088</v>
      </c>
      <c r="F66" s="10">
        <f t="shared" si="20"/>
        <v>5.6251205981751116E-2</v>
      </c>
      <c r="G66" s="37">
        <f t="shared" si="21"/>
        <v>2.1700385423164903</v>
      </c>
      <c r="I66" s="7">
        <v>3</v>
      </c>
      <c r="J66" s="11">
        <f t="shared" si="22"/>
        <v>41.562627913330758</v>
      </c>
      <c r="K66" s="10">
        <f t="shared" si="23"/>
        <v>4.0399999999999998E-2</v>
      </c>
      <c r="L66" s="37">
        <f t="shared" si="24"/>
        <v>1.6139274968267614</v>
      </c>
      <c r="N66" s="7">
        <v>3</v>
      </c>
      <c r="O66" s="11">
        <f t="shared" si="25"/>
        <v>42.810525442591306</v>
      </c>
      <c r="P66" s="10">
        <f t="shared" si="26"/>
        <v>5.0624999999999816E-2</v>
      </c>
      <c r="Q66" s="37">
        <f t="shared" si="27"/>
        <v>2.0628510177572181</v>
      </c>
      <c r="R66" s="9"/>
      <c r="S66" s="45">
        <f t="shared" ref="S66:S84" si="28">(O66-B63)/B63</f>
        <v>0.14279041622626965</v>
      </c>
      <c r="T66" s="47">
        <f t="shared" ref="T66:T84" si="29">O66-B63</f>
        <v>5.3491284666169037</v>
      </c>
    </row>
    <row r="67" spans="1:20" ht="15" thickBot="1" x14ac:dyDescent="0.35">
      <c r="A67" s="7">
        <v>4</v>
      </c>
      <c r="B67" s="11">
        <v>40.139082114832803</v>
      </c>
      <c r="D67" s="7">
        <v>4</v>
      </c>
      <c r="E67" s="11">
        <f t="shared" si="19"/>
        <v>41.562627913330758</v>
      </c>
      <c r="F67" s="10">
        <f t="shared" si="20"/>
        <v>5.633770214350034E-2</v>
      </c>
      <c r="G67" s="37">
        <f t="shared" si="21"/>
        <v>2.2166613450707544</v>
      </c>
      <c r="I67" s="7">
        <v>4</v>
      </c>
      <c r="J67" s="11">
        <f t="shared" si="22"/>
        <v>42.393880471597377</v>
      </c>
      <c r="K67" s="10">
        <f t="shared" si="23"/>
        <v>4.0399999999999811E-2</v>
      </c>
      <c r="L67" s="37">
        <f t="shared" si="24"/>
        <v>1.6462060467632895</v>
      </c>
      <c r="N67" s="7">
        <v>4</v>
      </c>
      <c r="O67" s="11">
        <f t="shared" si="25"/>
        <v>43.88078857865608</v>
      </c>
      <c r="P67" s="10">
        <f t="shared" si="26"/>
        <v>5.5775122549019521E-2</v>
      </c>
      <c r="Q67" s="37">
        <f t="shared" si="27"/>
        <v>2.3181606653253226</v>
      </c>
      <c r="R67" s="9"/>
      <c r="S67" s="45">
        <f t="shared" si="28"/>
        <v>0.15427687882531213</v>
      </c>
      <c r="T67" s="47">
        <f t="shared" si="29"/>
        <v>5.8649629274372757</v>
      </c>
    </row>
    <row r="68" spans="1:20" ht="15" thickBot="1" x14ac:dyDescent="0.35">
      <c r="A68" s="7">
        <v>5</v>
      </c>
      <c r="B68" s="11">
        <v>40.932197661405603</v>
      </c>
      <c r="D68" s="7">
        <v>5</v>
      </c>
      <c r="E68" s="11">
        <f t="shared" si="19"/>
        <v>42.393880471597377</v>
      </c>
      <c r="F68" s="10">
        <f t="shared" si="20"/>
        <v>5.6174636737180074E-2</v>
      </c>
      <c r="G68" s="37">
        <f t="shared" si="21"/>
        <v>2.2547983567645744</v>
      </c>
      <c r="I68" s="7">
        <v>5</v>
      </c>
      <c r="J68" s="11">
        <f t="shared" si="22"/>
        <v>43.241758081029325</v>
      </c>
      <c r="K68" s="10">
        <f t="shared" si="23"/>
        <v>4.0400000000000102E-2</v>
      </c>
      <c r="L68" s="37">
        <f t="shared" si="24"/>
        <v>1.6791301676985668</v>
      </c>
      <c r="N68" s="7">
        <v>5</v>
      </c>
      <c r="O68" s="11">
        <f t="shared" si="25"/>
        <v>44.977808293122472</v>
      </c>
      <c r="P68" s="10">
        <f t="shared" si="26"/>
        <v>6.0950490796808469E-2</v>
      </c>
      <c r="Q68" s="37">
        <f t="shared" si="27"/>
        <v>2.5839278215250943</v>
      </c>
      <c r="R68" s="9"/>
      <c r="S68" s="45">
        <f t="shared" si="28"/>
        <v>0.16590369690085829</v>
      </c>
      <c r="T68" s="47">
        <f t="shared" si="29"/>
        <v>6.4001724106048741</v>
      </c>
    </row>
    <row r="69" spans="1:20" ht="15" thickBot="1" x14ac:dyDescent="0.35">
      <c r="A69" s="7">
        <v>6</v>
      </c>
      <c r="B69" s="11">
        <v>41.762490499224015</v>
      </c>
      <c r="D69" s="7">
        <v>6</v>
      </c>
      <c r="E69" s="11">
        <f t="shared" si="19"/>
        <v>43.241758081029325</v>
      </c>
      <c r="F69" s="10">
        <f t="shared" si="20"/>
        <v>5.6424051274465876E-2</v>
      </c>
      <c r="G69" s="37">
        <f t="shared" si="21"/>
        <v>2.3095604196237218</v>
      </c>
      <c r="I69" s="7">
        <v>6</v>
      </c>
      <c r="J69" s="11">
        <f t="shared" si="22"/>
        <v>44.106593242649915</v>
      </c>
      <c r="K69" s="10">
        <f t="shared" si="23"/>
        <v>4.0400000000000075E-2</v>
      </c>
      <c r="L69" s="37">
        <f t="shared" si="24"/>
        <v>1.7127127710525372</v>
      </c>
      <c r="N69" s="7">
        <v>6</v>
      </c>
      <c r="O69" s="11">
        <f t="shared" si="25"/>
        <v>45.877364458984928</v>
      </c>
      <c r="P69" s="10">
        <f t="shared" si="26"/>
        <v>6.095049079680865E-2</v>
      </c>
      <c r="Q69" s="37">
        <f t="shared" si="27"/>
        <v>2.6356063779556038</v>
      </c>
      <c r="R69" s="9"/>
      <c r="S69" s="45">
        <f t="shared" si="28"/>
        <v>0.16599917247918719</v>
      </c>
      <c r="T69" s="47">
        <f t="shared" si="29"/>
        <v>6.531397890724925</v>
      </c>
    </row>
    <row r="70" spans="1:20" ht="15" thickBot="1" x14ac:dyDescent="0.35">
      <c r="A70" s="7">
        <v>7</v>
      </c>
      <c r="B70" s="11">
        <v>42.592783337042405</v>
      </c>
      <c r="D70" s="7">
        <v>7</v>
      </c>
      <c r="E70" s="11">
        <f t="shared" si="19"/>
        <v>43.89038445224476</v>
      </c>
      <c r="F70" s="10">
        <f t="shared" si="20"/>
        <v>5.0952276255178876E-2</v>
      </c>
      <c r="G70" s="37">
        <f t="shared" si="21"/>
        <v>2.1278939530207452</v>
      </c>
      <c r="I70" s="7">
        <v>7</v>
      </c>
      <c r="J70" s="11">
        <f t="shared" si="22"/>
        <v>44.988725107502908</v>
      </c>
      <c r="K70" s="10">
        <f t="shared" si="23"/>
        <v>4.0399999999999985E-2</v>
      </c>
      <c r="L70" s="37">
        <f t="shared" si="24"/>
        <v>1.7469670264735839</v>
      </c>
      <c r="N70" s="7">
        <v>7</v>
      </c>
      <c r="O70" s="11">
        <f t="shared" si="25"/>
        <v>46.794911748164623</v>
      </c>
      <c r="P70" s="10">
        <f t="shared" si="26"/>
        <v>6.0950490796808462E-2</v>
      </c>
      <c r="Q70" s="37">
        <f t="shared" si="27"/>
        <v>2.6883185055147081</v>
      </c>
      <c r="R70" s="9"/>
      <c r="S70" s="45">
        <f t="shared" si="28"/>
        <v>0.16581917878167565</v>
      </c>
      <c r="T70" s="47">
        <f t="shared" si="29"/>
        <v>6.6558296333318197</v>
      </c>
    </row>
    <row r="71" spans="1:20" ht="15" thickBot="1" x14ac:dyDescent="0.35">
      <c r="A71" s="7">
        <v>8</v>
      </c>
      <c r="B71" s="11">
        <v>43.237189718632806</v>
      </c>
      <c r="D71" s="7">
        <v>8</v>
      </c>
      <c r="E71" s="11">
        <f t="shared" si="19"/>
        <v>44.548740219028431</v>
      </c>
      <c r="F71" s="10">
        <f t="shared" si="20"/>
        <v>4.5922260269029076E-2</v>
      </c>
      <c r="G71" s="37">
        <f t="shared" si="21"/>
        <v>1.955956881986026</v>
      </c>
      <c r="I71" s="7">
        <v>8</v>
      </c>
      <c r="J71" s="11">
        <f t="shared" si="22"/>
        <v>45.888499609652968</v>
      </c>
      <c r="K71" s="10">
        <f t="shared" si="23"/>
        <v>4.5525123152709471E-2</v>
      </c>
      <c r="L71" s="37">
        <f t="shared" si="24"/>
        <v>1.9981151574082077</v>
      </c>
      <c r="N71" s="7">
        <v>8</v>
      </c>
      <c r="O71" s="11">
        <f t="shared" si="25"/>
        <v>47.730809983127919</v>
      </c>
      <c r="P71" s="10">
        <f t="shared" si="26"/>
        <v>6.0950490796808664E-2</v>
      </c>
      <c r="Q71" s="37">
        <f t="shared" si="27"/>
        <v>2.7420848756250109</v>
      </c>
      <c r="R71" s="9"/>
      <c r="S71" s="45">
        <f t="shared" si="28"/>
        <v>0.16609448576304109</v>
      </c>
      <c r="T71" s="47">
        <f t="shared" si="29"/>
        <v>6.7986123217223167</v>
      </c>
    </row>
    <row r="72" spans="1:20" ht="15" thickBot="1" x14ac:dyDescent="0.35">
      <c r="A72" s="7">
        <v>9</v>
      </c>
      <c r="B72" s="11">
        <v>43.881596100223206</v>
      </c>
      <c r="D72" s="7">
        <v>9</v>
      </c>
      <c r="E72" s="11">
        <f t="shared" si="19"/>
        <v>45.216971322313846</v>
      </c>
      <c r="F72" s="10">
        <f t="shared" si="20"/>
        <v>4.5788859464838565E-2</v>
      </c>
      <c r="G72" s="37">
        <f t="shared" si="21"/>
        <v>1.9797816036810403</v>
      </c>
      <c r="I72" s="7">
        <v>9</v>
      </c>
      <c r="J72" s="11">
        <f t="shared" si="22"/>
        <v>46.806269601846026</v>
      </c>
      <c r="K72" s="10">
        <f t="shared" si="23"/>
        <v>5.0675493217501116E-2</v>
      </c>
      <c r="L72" s="37">
        <f t="shared" si="24"/>
        <v>2.2575293828175944</v>
      </c>
      <c r="N72" s="7">
        <v>9</v>
      </c>
      <c r="O72" s="11">
        <f t="shared" si="25"/>
        <v>48.685426182790486</v>
      </c>
      <c r="P72" s="10">
        <f t="shared" si="26"/>
        <v>6.095049079680883E-2</v>
      </c>
      <c r="Q72" s="37">
        <f t="shared" si="27"/>
        <v>2.7969265731375188</v>
      </c>
      <c r="R72" s="9"/>
      <c r="S72" s="45">
        <f t="shared" si="28"/>
        <v>0.16576922498659669</v>
      </c>
      <c r="T72" s="47">
        <f t="shared" si="29"/>
        <v>6.9229356835664717</v>
      </c>
    </row>
    <row r="73" spans="1:20" ht="15" thickBot="1" x14ac:dyDescent="0.35">
      <c r="A73" s="7">
        <v>10</v>
      </c>
      <c r="B73" s="11">
        <v>44.538394912228803</v>
      </c>
      <c r="D73" s="7">
        <v>10</v>
      </c>
      <c r="E73" s="11">
        <f t="shared" si="19"/>
        <v>45.895225892148552</v>
      </c>
      <c r="F73" s="10">
        <f t="shared" si="20"/>
        <v>4.5887797411158983E-2</v>
      </c>
      <c r="G73" s="37">
        <f t="shared" si="21"/>
        <v>2.0136297919253465</v>
      </c>
      <c r="I73" s="7">
        <v>10</v>
      </c>
      <c r="J73" s="11">
        <f t="shared" si="22"/>
        <v>47.742394993882947</v>
      </c>
      <c r="K73" s="10">
        <f t="shared" si="23"/>
        <v>5.5851234563400423E-2</v>
      </c>
      <c r="L73" s="37">
        <f t="shared" si="24"/>
        <v>2.5254236715691007</v>
      </c>
      <c r="N73" s="7">
        <v>10</v>
      </c>
      <c r="O73" s="11">
        <f t="shared" si="25"/>
        <v>49.659134706446295</v>
      </c>
      <c r="P73" s="10">
        <f t="shared" si="26"/>
        <v>6.0950490796808837E-2</v>
      </c>
      <c r="Q73" s="37">
        <f t="shared" si="27"/>
        <v>2.8528651046002693</v>
      </c>
      <c r="R73" s="9"/>
      <c r="S73" s="45">
        <f t="shared" si="28"/>
        <v>0.16590489786701432</v>
      </c>
      <c r="T73" s="47">
        <f t="shared" si="29"/>
        <v>7.0663513694038897</v>
      </c>
    </row>
    <row r="74" spans="1:20" ht="15" thickBot="1" x14ac:dyDescent="0.35">
      <c r="A74" s="7">
        <v>11</v>
      </c>
      <c r="B74" s="11">
        <v>45.207586154649597</v>
      </c>
      <c r="D74" s="7">
        <v>11</v>
      </c>
      <c r="E74" s="11">
        <f t="shared" si="19"/>
        <v>46.58365428053078</v>
      </c>
      <c r="F74" s="10">
        <f t="shared" si="20"/>
        <v>4.5921263492600964E-2</v>
      </c>
      <c r="G74" s="37">
        <f t="shared" si="21"/>
        <v>2.0452593683019771</v>
      </c>
      <c r="I74" s="7">
        <v>11</v>
      </c>
      <c r="J74" s="11">
        <f t="shared" si="22"/>
        <v>48.69724289376061</v>
      </c>
      <c r="K74" s="10">
        <f t="shared" si="23"/>
        <v>6.1052472172087244E-2</v>
      </c>
      <c r="L74" s="37">
        <f t="shared" si="24"/>
        <v>2.8020170016120574</v>
      </c>
      <c r="N74" s="7">
        <v>11</v>
      </c>
      <c r="O74" s="11">
        <f t="shared" si="25"/>
        <v>50.404021727042988</v>
      </c>
      <c r="P74" s="10">
        <f t="shared" si="26"/>
        <v>5.5749753096824436E-2</v>
      </c>
      <c r="Q74" s="37">
        <f t="shared" si="27"/>
        <v>2.6616267331600412</v>
      </c>
      <c r="R74" s="9"/>
      <c r="S74" s="45">
        <f t="shared" si="28"/>
        <v>0.16575619403223329</v>
      </c>
      <c r="T74" s="47">
        <f t="shared" si="29"/>
        <v>7.1668320084101822</v>
      </c>
    </row>
    <row r="75" spans="1:20" ht="15" thickBot="1" x14ac:dyDescent="0.35">
      <c r="A75" s="7">
        <v>12</v>
      </c>
      <c r="B75" s="11">
        <v>45.889169827485603</v>
      </c>
      <c r="D75" s="7">
        <v>12</v>
      </c>
      <c r="E75" s="11">
        <f t="shared" si="19"/>
        <v>47.282409094738739</v>
      </c>
      <c r="F75" s="10">
        <f t="shared" si="20"/>
        <v>4.5895459514060925E-2</v>
      </c>
      <c r="G75" s="37">
        <f t="shared" si="21"/>
        <v>2.0748229400891418</v>
      </c>
      <c r="I75" s="7">
        <v>12</v>
      </c>
      <c r="J75" s="11">
        <f t="shared" si="22"/>
        <v>49.42770153716701</v>
      </c>
      <c r="K75" s="10">
        <f t="shared" si="23"/>
        <v>6.105247217208707E-2</v>
      </c>
      <c r="L75" s="37">
        <f t="shared" si="24"/>
        <v>2.8440472566362303</v>
      </c>
      <c r="N75" s="7">
        <v>12</v>
      </c>
      <c r="O75" s="11">
        <f t="shared" si="25"/>
        <v>51.160082052948631</v>
      </c>
      <c r="P75" s="10">
        <f t="shared" si="26"/>
        <v>5.0574509209094787E-2</v>
      </c>
      <c r="Q75" s="37">
        <f t="shared" si="27"/>
        <v>2.4628391591880217</v>
      </c>
      <c r="R75" s="9"/>
      <c r="S75" s="45">
        <f t="shared" si="28"/>
        <v>0.16586648161342524</v>
      </c>
      <c r="T75" s="47">
        <f t="shared" si="29"/>
        <v>7.2784859527254255</v>
      </c>
    </row>
    <row r="76" spans="1:20" ht="15" thickBot="1" x14ac:dyDescent="0.35">
      <c r="A76" s="7">
        <v>13</v>
      </c>
      <c r="B76" s="11">
        <v>46.459221626584807</v>
      </c>
      <c r="D76" s="7">
        <v>13</v>
      </c>
      <c r="E76" s="11">
        <f t="shared" si="19"/>
        <v>47.991645231159815</v>
      </c>
      <c r="F76" s="10">
        <f t="shared" si="20"/>
        <v>4.5816374791224086E-2</v>
      </c>
      <c r="G76" s="37">
        <f t="shared" si="21"/>
        <v>2.1024754036742124</v>
      </c>
      <c r="I76" s="7">
        <v>13</v>
      </c>
      <c r="J76" s="11">
        <f t="shared" si="22"/>
        <v>50.169117060224515</v>
      </c>
      <c r="K76" s="10">
        <f t="shared" si="23"/>
        <v>6.1052472172087126E-2</v>
      </c>
      <c r="L76" s="37">
        <f t="shared" si="24"/>
        <v>2.8867079654857761</v>
      </c>
      <c r="N76" s="7">
        <v>13</v>
      </c>
      <c r="O76" s="11">
        <f t="shared" si="25"/>
        <v>51.722842955531057</v>
      </c>
      <c r="P76" s="10">
        <f t="shared" si="26"/>
        <v>4.6434314098911154E-2</v>
      </c>
      <c r="Q76" s="37">
        <f t="shared" si="27"/>
        <v>2.2951414183640466</v>
      </c>
      <c r="R76" s="9"/>
      <c r="S76" s="45">
        <f t="shared" si="28"/>
        <v>0.16130909201960569</v>
      </c>
      <c r="T76" s="47">
        <f t="shared" si="29"/>
        <v>7.184448043302254</v>
      </c>
    </row>
    <row r="77" spans="1:20" ht="15" thickBot="1" x14ac:dyDescent="0.35">
      <c r="A77" s="7">
        <v>14</v>
      </c>
      <c r="B77" s="11">
        <v>47.041665856099208</v>
      </c>
      <c r="D77" s="7">
        <v>14</v>
      </c>
      <c r="E77" s="11">
        <f t="shared" si="19"/>
        <v>48.711519909627214</v>
      </c>
      <c r="F77" s="10">
        <f t="shared" si="20"/>
        <v>4.8479036113545246E-2</v>
      </c>
      <c r="G77" s="37">
        <f t="shared" si="21"/>
        <v>2.252298283042407</v>
      </c>
      <c r="I77" s="7">
        <v>14</v>
      </c>
      <c r="J77" s="11">
        <f t="shared" si="22"/>
        <v>50.921653816127879</v>
      </c>
      <c r="K77" s="10">
        <f t="shared" si="23"/>
        <v>6.105247217208716E-2</v>
      </c>
      <c r="L77" s="37">
        <f t="shared" si="24"/>
        <v>2.9300085849680642</v>
      </c>
      <c r="N77" s="7">
        <v>14</v>
      </c>
      <c r="O77" s="11">
        <f t="shared" si="25"/>
        <v>52.240071385086367</v>
      </c>
      <c r="P77" s="10">
        <f t="shared" si="26"/>
        <v>4.1279465260985478E-2</v>
      </c>
      <c r="Q77" s="37">
        <f t="shared" si="27"/>
        <v>2.0709543248618516</v>
      </c>
      <c r="R77" s="9"/>
      <c r="S77" s="45">
        <f t="shared" si="28"/>
        <v>0.1555598479949693</v>
      </c>
      <c r="T77" s="47">
        <f t="shared" si="29"/>
        <v>7.0324852304367695</v>
      </c>
    </row>
    <row r="78" spans="1:20" ht="15" thickBot="1" x14ac:dyDescent="0.35">
      <c r="A78" s="7">
        <v>15</v>
      </c>
      <c r="B78" s="11">
        <v>47.624110085613609</v>
      </c>
      <c r="D78" s="7">
        <v>15</v>
      </c>
      <c r="E78" s="11">
        <f t="shared" si="19"/>
        <v>49.442192708271605</v>
      </c>
      <c r="F78" s="10">
        <f t="shared" si="20"/>
        <v>5.1029801102614576E-2</v>
      </c>
      <c r="G78" s="37">
        <f t="shared" si="21"/>
        <v>2.4005268521723977</v>
      </c>
      <c r="I78" s="7">
        <v>15</v>
      </c>
      <c r="J78" s="11">
        <f t="shared" si="22"/>
        <v>51.685478623369796</v>
      </c>
      <c r="K78" s="10">
        <f t="shared" si="23"/>
        <v>6.1052472172087112E-2</v>
      </c>
      <c r="L78" s="37">
        <f t="shared" si="24"/>
        <v>2.9739587137425829</v>
      </c>
      <c r="N78" s="7">
        <v>15</v>
      </c>
      <c r="O78" s="11">
        <f t="shared" si="25"/>
        <v>52.762472098937231</v>
      </c>
      <c r="P78" s="10">
        <f t="shared" si="26"/>
        <v>3.6150009767089077E-2</v>
      </c>
      <c r="Q78" s="37">
        <f t="shared" si="27"/>
        <v>1.8408182828093516</v>
      </c>
      <c r="R78" s="9"/>
      <c r="S78" s="45">
        <f t="shared" si="28"/>
        <v>0.14978048845274208</v>
      </c>
      <c r="T78" s="47">
        <f t="shared" si="29"/>
        <v>6.8733022714516281</v>
      </c>
    </row>
    <row r="79" spans="1:20" ht="15" thickBot="1" x14ac:dyDescent="0.35">
      <c r="A79" s="7">
        <v>16</v>
      </c>
      <c r="B79" s="11">
        <v>47.814273169577888</v>
      </c>
      <c r="D79" s="7">
        <v>16</v>
      </c>
      <c r="E79" s="11">
        <f t="shared" si="19"/>
        <v>50.183825598895673</v>
      </c>
      <c r="F79" s="10">
        <f t="shared" si="20"/>
        <v>5.3748311699273278E-2</v>
      </c>
      <c r="G79" s="37">
        <f t="shared" si="21"/>
        <v>2.5597155132820646</v>
      </c>
      <c r="I79" s="7">
        <v>16</v>
      </c>
      <c r="J79" s="11">
        <f t="shared" si="22"/>
        <v>52.254018888226845</v>
      </c>
      <c r="K79" s="10">
        <f t="shared" si="23"/>
        <v>5.6870984597024672E-2</v>
      </c>
      <c r="L79" s="37">
        <f t="shared" si="24"/>
        <v>2.81182617995524</v>
      </c>
      <c r="N79" s="7">
        <v>16</v>
      </c>
      <c r="O79" s="11">
        <f t="shared" si="25"/>
        <v>53.290096819926596</v>
      </c>
      <c r="P79" s="10">
        <f t="shared" si="26"/>
        <v>3.1045822526856993E-2</v>
      </c>
      <c r="Q79" s="37">
        <f t="shared" si="27"/>
        <v>1.6046181965567996</v>
      </c>
      <c r="R79" s="9"/>
      <c r="S79" s="45">
        <f t="shared" si="28"/>
        <v>0.14702947992208804</v>
      </c>
      <c r="T79" s="47">
        <f t="shared" si="29"/>
        <v>6.8308751933417895</v>
      </c>
    </row>
    <row r="80" spans="1:20" ht="15" thickBot="1" x14ac:dyDescent="0.35">
      <c r="A80" s="7">
        <v>17</v>
      </c>
      <c r="B80" s="11">
        <v>49.00925540662697</v>
      </c>
      <c r="D80" s="7">
        <v>17</v>
      </c>
      <c r="E80" s="11">
        <f t="shared" si="19"/>
        <v>50.936582982879102</v>
      </c>
      <c r="F80" s="10">
        <f t="shared" si="20"/>
        <v>6.5300790042915516E-2</v>
      </c>
      <c r="G80" s="37">
        <f t="shared" si="21"/>
        <v>3.1223098133012144</v>
      </c>
      <c r="I80" s="7">
        <v>17</v>
      </c>
      <c r="J80" s="11">
        <f t="shared" si="22"/>
        <v>52.77655907710912</v>
      </c>
      <c r="K80" s="10">
        <f t="shared" si="23"/>
        <v>5.1664723589157802E-2</v>
      </c>
      <c r="L80" s="37">
        <f t="shared" si="24"/>
        <v>2.5927334782134466</v>
      </c>
      <c r="N80" s="7">
        <v>17</v>
      </c>
      <c r="O80" s="11">
        <f t="shared" si="25"/>
        <v>53.832576960000004</v>
      </c>
      <c r="P80" s="10">
        <f t="shared" si="26"/>
        <v>3.0209314141937092E-2</v>
      </c>
      <c r="Q80" s="37">
        <f t="shared" si="27"/>
        <v>1.5785580717731591</v>
      </c>
      <c r="R80" s="9"/>
      <c r="S80" s="45">
        <f t="shared" si="28"/>
        <v>0.14435949451012731</v>
      </c>
      <c r="T80" s="47">
        <f t="shared" si="29"/>
        <v>6.7909111039007968</v>
      </c>
    </row>
    <row r="81" spans="1:20" ht="15" thickBot="1" x14ac:dyDescent="0.35">
      <c r="A81" s="7">
        <v>18</v>
      </c>
      <c r="B81" s="11">
        <v>50.234337617911507</v>
      </c>
      <c r="D81" s="7">
        <v>18</v>
      </c>
      <c r="E81" s="11">
        <f t="shared" si="19"/>
        <v>51.700631727622287</v>
      </c>
      <c r="F81" s="10">
        <f t="shared" si="20"/>
        <v>5.4915674573407063E-2</v>
      </c>
      <c r="G81" s="37">
        <f t="shared" si="21"/>
        <v>2.6913763209953174</v>
      </c>
      <c r="I81" s="7">
        <v>18</v>
      </c>
      <c r="J81" s="11">
        <f t="shared" si="22"/>
        <v>53.304324667880216</v>
      </c>
      <c r="K81" s="10">
        <f t="shared" si="23"/>
        <v>4.6484109187241003E-2</v>
      </c>
      <c r="L81" s="37">
        <f t="shared" si="24"/>
        <v>2.3677416850011141</v>
      </c>
      <c r="N81" s="7">
        <v>18</v>
      </c>
      <c r="O81" s="11">
        <v>54.37</v>
      </c>
      <c r="P81" s="10">
        <f t="shared" si="26"/>
        <v>3.0192209396652462E-2</v>
      </c>
      <c r="Q81" s="37">
        <f t="shared" si="27"/>
        <v>1.5934409228908777</v>
      </c>
      <c r="R81" s="9"/>
      <c r="S81" s="45">
        <f t="shared" si="28"/>
        <v>0.14164862928166719</v>
      </c>
      <c r="T81" s="47">
        <f t="shared" si="29"/>
        <v>6.7458899143863889</v>
      </c>
    </row>
    <row r="82" spans="1:20" ht="15" thickBot="1" x14ac:dyDescent="0.35">
      <c r="A82" s="7">
        <v>19</v>
      </c>
      <c r="B82" s="11">
        <v>51.490845793485967</v>
      </c>
      <c r="D82" s="7">
        <v>19</v>
      </c>
      <c r="E82" s="11">
        <f t="shared" si="19"/>
        <v>52.476141203536613</v>
      </c>
      <c r="F82" s="10">
        <f t="shared" si="20"/>
        <v>4.4626916406792061E-2</v>
      </c>
      <c r="G82" s="37">
        <f t="shared" si="21"/>
        <v>2.2418035856251066</v>
      </c>
      <c r="I82" s="7">
        <v>19</v>
      </c>
      <c r="J82" s="11">
        <f t="shared" si="22"/>
        <v>53.837367914559003</v>
      </c>
      <c r="K82" s="10">
        <f t="shared" si="23"/>
        <v>4.1329015053313441E-2</v>
      </c>
      <c r="L82" s="37">
        <f t="shared" si="24"/>
        <v>2.1367361869367159</v>
      </c>
      <c r="N82" s="7">
        <v>19</v>
      </c>
      <c r="O82" s="11">
        <f t="shared" si="25"/>
        <v>54.910496640000005</v>
      </c>
      <c r="P82" s="10">
        <f t="shared" si="26"/>
        <v>3.0132113709858629E-2</v>
      </c>
      <c r="Q82" s="37">
        <f t="shared" si="27"/>
        <v>1.6061719721197889</v>
      </c>
      <c r="S82" s="45">
        <f t="shared" si="28"/>
        <v>0.14841224178509799</v>
      </c>
      <c r="T82" s="47">
        <f t="shared" si="29"/>
        <v>7.0962234704221174</v>
      </c>
    </row>
    <row r="83" spans="1:20" ht="15" thickBot="1" x14ac:dyDescent="0.35">
      <c r="A83" s="7">
        <v>20</v>
      </c>
      <c r="B83" s="11">
        <v>52.520742268758958</v>
      </c>
      <c r="D83" s="7">
        <v>20</v>
      </c>
      <c r="E83" s="11">
        <f t="shared" si="19"/>
        <v>53.315759462793203</v>
      </c>
      <c r="F83" s="10">
        <f t="shared" si="20"/>
        <v>3.544151666543615E-2</v>
      </c>
      <c r="G83" s="37">
        <f t="shared" si="21"/>
        <v>1.8249136693072359</v>
      </c>
      <c r="I83" s="7">
        <v>20</v>
      </c>
      <c r="J83" s="11">
        <f t="shared" si="22"/>
        <v>54.375741593704603</v>
      </c>
      <c r="K83" s="10">
        <f t="shared" si="23"/>
        <v>3.6199315471770376E-2</v>
      </c>
      <c r="L83" s="37">
        <f t="shared" si="24"/>
        <v>1.8996003901679899</v>
      </c>
      <c r="N83" s="7">
        <v>20</v>
      </c>
      <c r="O83" s="11">
        <v>55.46</v>
      </c>
      <c r="P83" s="10">
        <f t="shared" si="26"/>
        <v>3.0139513655573723E-2</v>
      </c>
      <c r="Q83" s="37">
        <f t="shared" si="27"/>
        <v>1.6226320854409977</v>
      </c>
      <c r="S83" s="45">
        <f t="shared" si="28"/>
        <v>0.13162298712460688</v>
      </c>
      <c r="T83" s="47">
        <f t="shared" si="29"/>
        <v>6.450744593373031</v>
      </c>
    </row>
    <row r="84" spans="1:20" ht="15" thickBot="1" x14ac:dyDescent="0.35">
      <c r="A84" s="7" t="s">
        <v>14</v>
      </c>
      <c r="B84" s="11">
        <v>53.570926391864667</v>
      </c>
      <c r="D84" s="7" t="s">
        <v>14</v>
      </c>
      <c r="E84" s="11">
        <f t="shared" si="19"/>
        <v>54.38207465204907</v>
      </c>
      <c r="F84" s="10">
        <f t="shared" si="20"/>
        <v>3.5439948159249314E-2</v>
      </c>
      <c r="G84" s="37">
        <f t="shared" si="21"/>
        <v>1.8613323832901116</v>
      </c>
      <c r="I84" s="7" t="s">
        <v>14</v>
      </c>
      <c r="J84" s="11">
        <f t="shared" si="22"/>
        <v>54.919499009641648</v>
      </c>
      <c r="K84" s="10">
        <f t="shared" si="23"/>
        <v>3.0080028175677141E-2</v>
      </c>
      <c r="L84" s="37">
        <f t="shared" si="24"/>
        <v>1.6037395468484448</v>
      </c>
      <c r="N84" s="7" t="s">
        <v>14</v>
      </c>
      <c r="O84" s="11">
        <f t="shared" si="25"/>
        <v>56.008427328544904</v>
      </c>
      <c r="P84" s="10">
        <f t="shared" si="26"/>
        <v>3.0025994809224386E-2</v>
      </c>
      <c r="Q84" s="37">
        <f t="shared" si="27"/>
        <v>1.632685734840301</v>
      </c>
      <c r="R84" s="9"/>
      <c r="S84" s="45">
        <f t="shared" si="28"/>
        <v>0.11494308444060371</v>
      </c>
      <c r="T84" s="47">
        <f t="shared" si="29"/>
        <v>5.7740897106333975</v>
      </c>
    </row>
    <row r="85" spans="1:20" ht="15" thickBot="1" x14ac:dyDescent="0.35">
      <c r="A85" s="7" t="s">
        <v>15</v>
      </c>
      <c r="B85" s="36">
        <v>57.771400889151153</v>
      </c>
      <c r="D85" s="7" t="s">
        <v>2</v>
      </c>
      <c r="E85" s="36">
        <f t="shared" si="19"/>
        <v>58.123120000000007</v>
      </c>
      <c r="F85" s="38"/>
      <c r="G85" s="39"/>
      <c r="I85" s="7" t="s">
        <v>2</v>
      </c>
      <c r="J85" s="36">
        <f t="shared" si="22"/>
        <v>58.471858720000007</v>
      </c>
      <c r="K85" s="31"/>
      <c r="L85" s="39"/>
      <c r="N85" s="7" t="s">
        <v>2</v>
      </c>
      <c r="O85" s="36">
        <f t="shared" si="25"/>
        <v>59.634321120000003</v>
      </c>
      <c r="P85" s="31"/>
      <c r="Q85" s="39"/>
      <c r="S85" s="48"/>
      <c r="T85" s="49"/>
    </row>
    <row r="86" spans="1:20" x14ac:dyDescent="0.3">
      <c r="D86" s="3"/>
      <c r="E86" s="51"/>
    </row>
    <row r="89" spans="1:20" x14ac:dyDescent="0.3">
      <c r="J89" s="2"/>
    </row>
  </sheetData>
  <mergeCells count="16">
    <mergeCell ref="A1:D1"/>
    <mergeCell ref="A61:B61"/>
    <mergeCell ref="D61:G61"/>
    <mergeCell ref="I61:L61"/>
    <mergeCell ref="N61:Q61"/>
    <mergeCell ref="S3:T3"/>
    <mergeCell ref="S32:T32"/>
    <mergeCell ref="S61:T61"/>
    <mergeCell ref="N3:Q3"/>
    <mergeCell ref="A32:B32"/>
    <mergeCell ref="D32:G32"/>
    <mergeCell ref="I32:L32"/>
    <mergeCell ref="N32:Q32"/>
    <mergeCell ref="A3:B3"/>
    <mergeCell ref="D3:G3"/>
    <mergeCell ref="I3:L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737ED-E14D-4717-B63E-9C643D3E5A87}">
  <sheetPr>
    <tabColor theme="7"/>
  </sheetPr>
  <dimension ref="A1:Y57"/>
  <sheetViews>
    <sheetView topLeftCell="A41" workbookViewId="0">
      <selection activeCell="A57" sqref="A57:XFD57"/>
    </sheetView>
  </sheetViews>
  <sheetFormatPr defaultRowHeight="14.4" x14ac:dyDescent="0.3"/>
  <cols>
    <col min="2" max="2" width="10.44140625" customWidth="1"/>
    <col min="3" max="3" width="2.6640625" customWidth="1"/>
    <col min="5" max="5" width="8.44140625" bestFit="1" customWidth="1"/>
    <col min="6" max="6" width="8.5546875" bestFit="1" customWidth="1"/>
    <col min="7" max="7" width="8.109375" bestFit="1" customWidth="1"/>
    <col min="8" max="8" width="2.33203125" customWidth="1"/>
    <col min="10" max="10" width="8.44140625" bestFit="1" customWidth="1"/>
    <col min="11" max="11" width="8.33203125" customWidth="1"/>
    <col min="12" max="12" width="7.33203125" bestFit="1" customWidth="1"/>
    <col min="13" max="13" width="1.88671875" customWidth="1"/>
    <col min="14" max="14" width="8.5546875" customWidth="1"/>
    <col min="16" max="16" width="8.5546875" bestFit="1" customWidth="1"/>
    <col min="17" max="17" width="7.33203125" bestFit="1" customWidth="1"/>
    <col min="18" max="18" width="1.88671875" customWidth="1"/>
    <col min="19" max="19" width="8.33203125" bestFit="1" customWidth="1"/>
    <col min="20" max="20" width="6.77734375" bestFit="1" customWidth="1"/>
    <col min="21" max="21" width="8" customWidth="1"/>
  </cols>
  <sheetData>
    <row r="1" spans="1:20" ht="18.600000000000001" customHeight="1" thickBot="1" x14ac:dyDescent="0.35">
      <c r="A1" s="54" t="s">
        <v>25</v>
      </c>
      <c r="B1" s="55"/>
      <c r="C1" s="55"/>
      <c r="D1" s="55"/>
      <c r="E1" s="56"/>
      <c r="K1" s="1"/>
      <c r="L1" s="1"/>
      <c r="M1" s="1"/>
      <c r="T1" s="2"/>
    </row>
    <row r="2" spans="1:20" ht="18.600000000000001" customHeight="1" x14ac:dyDescent="0.3">
      <c r="A2" s="32"/>
      <c r="B2" s="32"/>
      <c r="C2" s="32"/>
      <c r="K2" s="1"/>
      <c r="L2" s="1"/>
      <c r="M2" s="1"/>
    </row>
    <row r="3" spans="1:20" ht="15" thickBot="1" x14ac:dyDescent="0.35">
      <c r="A3" s="53" t="s">
        <v>1</v>
      </c>
      <c r="B3" s="53"/>
      <c r="D3" s="53" t="s">
        <v>3</v>
      </c>
      <c r="E3" s="53"/>
      <c r="F3" s="53"/>
      <c r="G3" s="53"/>
      <c r="I3" s="53" t="s">
        <v>4</v>
      </c>
      <c r="J3" s="53"/>
      <c r="K3" s="53"/>
      <c r="L3" s="53"/>
      <c r="N3" s="53" t="s">
        <v>5</v>
      </c>
      <c r="O3" s="53"/>
      <c r="P3" s="53"/>
      <c r="Q3" s="53"/>
      <c r="S3" s="53" t="s">
        <v>228</v>
      </c>
      <c r="T3" s="53"/>
    </row>
    <row r="4" spans="1:20" ht="49.2" thickBot="1" x14ac:dyDescent="0.35">
      <c r="A4" s="35" t="s">
        <v>6</v>
      </c>
      <c r="B4" s="4" t="s">
        <v>7</v>
      </c>
      <c r="D4" s="35" t="s">
        <v>6</v>
      </c>
      <c r="E4" s="4" t="s">
        <v>227</v>
      </c>
      <c r="F4" s="5" t="s">
        <v>8</v>
      </c>
      <c r="G4" s="5" t="s">
        <v>9</v>
      </c>
      <c r="I4" s="35" t="s">
        <v>6</v>
      </c>
      <c r="J4" s="4" t="s">
        <v>10</v>
      </c>
      <c r="K4" s="5" t="s">
        <v>8</v>
      </c>
      <c r="L4" s="5" t="s">
        <v>9</v>
      </c>
      <c r="N4" s="35" t="s">
        <v>6</v>
      </c>
      <c r="O4" s="4" t="s">
        <v>11</v>
      </c>
      <c r="P4" s="5" t="s">
        <v>8</v>
      </c>
      <c r="Q4" s="5" t="s">
        <v>9</v>
      </c>
      <c r="R4" s="6"/>
      <c r="S4" s="43" t="s">
        <v>229</v>
      </c>
      <c r="T4" s="44" t="s">
        <v>230</v>
      </c>
    </row>
    <row r="5" spans="1:20" ht="15" thickBot="1" x14ac:dyDescent="0.35">
      <c r="A5" s="7" t="s">
        <v>12</v>
      </c>
      <c r="B5" s="8">
        <v>37.174174960583358</v>
      </c>
      <c r="D5" s="7" t="s">
        <v>12</v>
      </c>
      <c r="E5" s="8">
        <v>38.39</v>
      </c>
      <c r="F5" s="10" t="s">
        <v>13</v>
      </c>
      <c r="G5" s="37" t="s">
        <v>13</v>
      </c>
      <c r="I5" s="7" t="s">
        <v>12</v>
      </c>
      <c r="J5" s="8">
        <v>39.157800000000002</v>
      </c>
      <c r="K5" s="10" t="s">
        <v>13</v>
      </c>
      <c r="L5" s="37" t="s">
        <v>13</v>
      </c>
      <c r="N5" s="7" t="s">
        <v>12</v>
      </c>
      <c r="O5" s="8">
        <v>39.940956</v>
      </c>
      <c r="P5" s="10" t="s">
        <v>13</v>
      </c>
      <c r="Q5" s="37" t="s">
        <v>13</v>
      </c>
      <c r="R5" s="9"/>
      <c r="S5" s="45" t="s">
        <v>13</v>
      </c>
      <c r="T5" s="46" t="s">
        <v>13</v>
      </c>
    </row>
    <row r="6" spans="1:20" ht="15" thickBot="1" x14ac:dyDescent="0.35">
      <c r="A6" s="7">
        <v>1</v>
      </c>
      <c r="B6" s="11">
        <v>37.724352749999987</v>
      </c>
      <c r="D6" s="7">
        <v>1</v>
      </c>
      <c r="E6" s="11">
        <v>39.157800000000002</v>
      </c>
      <c r="F6" s="10">
        <f>(E6-B5)/B5</f>
        <v>5.3360297613058744E-2</v>
      </c>
      <c r="G6" s="37">
        <f>E6-B5</f>
        <v>1.9836250394166441</v>
      </c>
      <c r="I6" s="7">
        <v>1</v>
      </c>
      <c r="J6" s="11">
        <v>40.136744999999998</v>
      </c>
      <c r="K6" s="10">
        <f>(J6-E5)/E5</f>
        <v>4.5499999999999922E-2</v>
      </c>
      <c r="L6" s="37">
        <f>J6-E5</f>
        <v>1.7467449999999971</v>
      </c>
      <c r="N6" s="7">
        <v>1</v>
      </c>
      <c r="O6" s="11">
        <v>40.939479899999995</v>
      </c>
      <c r="P6" s="10">
        <f>(O6-J5)/J5</f>
        <v>4.5499999999999825E-2</v>
      </c>
      <c r="Q6" s="37">
        <f>O6-J5</f>
        <v>1.7816798999999932</v>
      </c>
      <c r="R6" s="9"/>
      <c r="S6" s="45" t="s">
        <v>13</v>
      </c>
      <c r="T6" s="46" t="s">
        <v>13</v>
      </c>
    </row>
    <row r="7" spans="1:20" ht="15" thickBot="1" x14ac:dyDescent="0.35">
      <c r="A7" s="7">
        <v>2</v>
      </c>
      <c r="B7" s="11">
        <v>38.281855499999992</v>
      </c>
      <c r="D7" s="7">
        <v>2</v>
      </c>
      <c r="E7" s="11">
        <v>39.940956</v>
      </c>
      <c r="F7" s="10">
        <f t="shared" ref="F7:F26" si="0">(E7-B6)/B6</f>
        <v>5.8757886840086704E-2</v>
      </c>
      <c r="G7" s="37">
        <f t="shared" ref="G7:G26" si="1">E7-B6</f>
        <v>2.2166032500000128</v>
      </c>
      <c r="I7" s="7">
        <v>2</v>
      </c>
      <c r="J7" s="11">
        <v>41.140163624999992</v>
      </c>
      <c r="K7" s="10">
        <f t="shared" ref="K7:K26" si="2">(J7-E6)/E6</f>
        <v>5.062499999999976E-2</v>
      </c>
      <c r="L7" s="37">
        <f t="shared" ref="L7:L26" si="3">J7-E6</f>
        <v>1.9823636249999907</v>
      </c>
      <c r="N7" s="7">
        <v>2</v>
      </c>
      <c r="O7" s="11">
        <v>41.962966897499989</v>
      </c>
      <c r="P7" s="10">
        <f t="shared" ref="P7:P26" si="4">(O7-J6)/J6</f>
        <v>4.5499999999999784E-2</v>
      </c>
      <c r="Q7" s="37">
        <f t="shared" ref="Q7:Q26" si="5">O7-J6</f>
        <v>1.8262218974999911</v>
      </c>
      <c r="R7" s="9"/>
      <c r="S7" s="45" t="s">
        <v>13</v>
      </c>
      <c r="T7" s="46" t="s">
        <v>13</v>
      </c>
    </row>
    <row r="8" spans="1:20" ht="15" thickBot="1" x14ac:dyDescent="0.35">
      <c r="A8" s="7">
        <v>3</v>
      </c>
      <c r="B8" s="11">
        <v>39.038750999999991</v>
      </c>
      <c r="D8" s="7">
        <v>3</v>
      </c>
      <c r="E8" s="11">
        <v>40.739775119999997</v>
      </c>
      <c r="F8" s="10">
        <f t="shared" si="0"/>
        <v>6.4205864316059763E-2</v>
      </c>
      <c r="G8" s="37">
        <f t="shared" si="1"/>
        <v>2.4579196200000055</v>
      </c>
      <c r="I8" s="7">
        <v>3</v>
      </c>
      <c r="J8" s="11">
        <v>42.168667715624991</v>
      </c>
      <c r="K8" s="10">
        <f t="shared" si="2"/>
        <v>5.5775122549019396E-2</v>
      </c>
      <c r="L8" s="37">
        <f t="shared" si="3"/>
        <v>2.2277117156249915</v>
      </c>
      <c r="N8" s="7">
        <v>3</v>
      </c>
      <c r="O8" s="11">
        <v>43.012041069937482</v>
      </c>
      <c r="P8" s="10">
        <f t="shared" si="4"/>
        <v>4.5499999999999742E-2</v>
      </c>
      <c r="Q8" s="37">
        <f t="shared" si="5"/>
        <v>1.8718774449374891</v>
      </c>
      <c r="R8" s="9"/>
      <c r="S8" s="45">
        <f t="shared" ref="S8:S26" si="6">(O8-B5)/B5</f>
        <v>0.15704090583164654</v>
      </c>
      <c r="T8" s="47">
        <f t="shared" ref="T8:T26" si="7">O8-B5</f>
        <v>5.837866109354124</v>
      </c>
    </row>
    <row r="9" spans="1:20" ht="15" thickBot="1" x14ac:dyDescent="0.35">
      <c r="A9" s="7">
        <v>4</v>
      </c>
      <c r="B9" s="11">
        <v>39.827627999999997</v>
      </c>
      <c r="D9" s="7">
        <v>4</v>
      </c>
      <c r="E9" s="11">
        <v>41.5545706224</v>
      </c>
      <c r="F9" s="10">
        <f t="shared" si="0"/>
        <v>6.4444162734612329E-2</v>
      </c>
      <c r="G9" s="37">
        <f t="shared" si="1"/>
        <v>2.5158196224000093</v>
      </c>
      <c r="I9" s="7">
        <v>4</v>
      </c>
      <c r="J9" s="11">
        <v>43.012041069937489</v>
      </c>
      <c r="K9" s="10">
        <f t="shared" si="2"/>
        <v>5.5775122549019396E-2</v>
      </c>
      <c r="L9" s="37">
        <f t="shared" si="3"/>
        <v>2.2722659499374913</v>
      </c>
      <c r="N9" s="7">
        <v>4</v>
      </c>
      <c r="O9" s="11">
        <v>44.087342096685916</v>
      </c>
      <c r="P9" s="10">
        <f t="shared" si="4"/>
        <v>4.54999999999997E-2</v>
      </c>
      <c r="Q9" s="37">
        <f t="shared" si="5"/>
        <v>1.9186743810609244</v>
      </c>
      <c r="R9" s="9"/>
      <c r="S9" s="45">
        <f t="shared" si="6"/>
        <v>0.16867060354497218</v>
      </c>
      <c r="T9" s="47">
        <f t="shared" si="7"/>
        <v>6.3629893466859286</v>
      </c>
    </row>
    <row r="10" spans="1:20" ht="15" thickBot="1" x14ac:dyDescent="0.35">
      <c r="A10" s="7">
        <v>5</v>
      </c>
      <c r="B10" s="11">
        <v>40.616504999999997</v>
      </c>
      <c r="D10" s="7">
        <v>5</v>
      </c>
      <c r="E10" s="11">
        <v>42.385662034848004</v>
      </c>
      <c r="F10" s="10">
        <f t="shared" si="0"/>
        <v>6.4227626984163025E-2</v>
      </c>
      <c r="G10" s="37">
        <f t="shared" si="1"/>
        <v>2.5580340348480064</v>
      </c>
      <c r="I10" s="7">
        <v>5</v>
      </c>
      <c r="J10" s="11">
        <v>43.872281891336236</v>
      </c>
      <c r="K10" s="10">
        <f t="shared" si="2"/>
        <v>5.5775122549019271E-2</v>
      </c>
      <c r="L10" s="37">
        <f t="shared" si="3"/>
        <v>2.317711268936236</v>
      </c>
      <c r="N10" s="7">
        <v>5</v>
      </c>
      <c r="O10" s="11">
        <v>45.189525649103061</v>
      </c>
      <c r="P10" s="10">
        <f t="shared" si="4"/>
        <v>5.0624999999999691E-2</v>
      </c>
      <c r="Q10" s="37">
        <f t="shared" si="5"/>
        <v>2.1774845791655721</v>
      </c>
      <c r="R10" s="9"/>
      <c r="S10" s="45">
        <f t="shared" si="6"/>
        <v>0.1804424069544662</v>
      </c>
      <c r="T10" s="47">
        <f t="shared" si="7"/>
        <v>6.907670149103069</v>
      </c>
    </row>
    <row r="11" spans="1:20" ht="15" thickBot="1" x14ac:dyDescent="0.35">
      <c r="A11" s="7">
        <v>6</v>
      </c>
      <c r="B11" s="11">
        <v>41.437363499999996</v>
      </c>
      <c r="D11" s="7">
        <v>6</v>
      </c>
      <c r="E11" s="11">
        <v>43.233375275544965</v>
      </c>
      <c r="F11" s="10">
        <f t="shared" si="0"/>
        <v>6.4428740866427789E-2</v>
      </c>
      <c r="G11" s="37">
        <f t="shared" si="1"/>
        <v>2.6168702755449686</v>
      </c>
      <c r="I11" s="7">
        <v>6</v>
      </c>
      <c r="J11" s="11">
        <v>44.749727529162961</v>
      </c>
      <c r="K11" s="10">
        <f t="shared" si="2"/>
        <v>5.5775122549019181E-2</v>
      </c>
      <c r="L11" s="37">
        <f t="shared" si="3"/>
        <v>2.364065494314957</v>
      </c>
      <c r="N11" s="7">
        <v>6</v>
      </c>
      <c r="O11" s="11">
        <v>46.319263790330631</v>
      </c>
      <c r="P11" s="10">
        <f t="shared" si="4"/>
        <v>5.5775122549019202E-2</v>
      </c>
      <c r="Q11" s="37">
        <f t="shared" si="5"/>
        <v>2.4469818989943946</v>
      </c>
      <c r="R11" s="9"/>
      <c r="S11" s="45">
        <f t="shared" si="6"/>
        <v>0.18649451132108816</v>
      </c>
      <c r="T11" s="47">
        <f t="shared" si="7"/>
        <v>7.2805127903306399</v>
      </c>
    </row>
    <row r="12" spans="1:20" ht="15" thickBot="1" x14ac:dyDescent="0.35">
      <c r="A12" s="7">
        <v>7</v>
      </c>
      <c r="B12" s="11">
        <v>42.258221999999996</v>
      </c>
      <c r="D12" s="7">
        <v>7</v>
      </c>
      <c r="E12" s="11">
        <v>43.881875904678132</v>
      </c>
      <c r="F12" s="10">
        <f t="shared" si="0"/>
        <v>5.8992952210343598E-2</v>
      </c>
      <c r="G12" s="37">
        <f t="shared" si="1"/>
        <v>2.4445124046781359</v>
      </c>
      <c r="I12" s="7">
        <v>7</v>
      </c>
      <c r="J12" s="11">
        <v>45.644722079746224</v>
      </c>
      <c r="K12" s="10">
        <f t="shared" si="2"/>
        <v>5.5775122549019229E-2</v>
      </c>
      <c r="L12" s="37">
        <f t="shared" si="3"/>
        <v>2.4113468042012585</v>
      </c>
      <c r="N12" s="7">
        <v>7</v>
      </c>
      <c r="O12" s="11">
        <v>47.245649066137247</v>
      </c>
      <c r="P12" s="10">
        <f t="shared" si="4"/>
        <v>5.5775122549019292E-2</v>
      </c>
      <c r="Q12" s="37">
        <f t="shared" si="5"/>
        <v>2.4959215369742864</v>
      </c>
      <c r="R12" s="9"/>
      <c r="S12" s="45">
        <f t="shared" si="6"/>
        <v>0.18625314734126899</v>
      </c>
      <c r="T12" s="47">
        <f t="shared" si="7"/>
        <v>7.4180210661372499</v>
      </c>
    </row>
    <row r="13" spans="1:20" ht="15" thickBot="1" x14ac:dyDescent="0.35">
      <c r="A13" s="7">
        <v>8</v>
      </c>
      <c r="B13" s="11">
        <v>42.897852</v>
      </c>
      <c r="D13" s="7">
        <v>8</v>
      </c>
      <c r="E13" s="11">
        <v>44.540104043248299</v>
      </c>
      <c r="F13" s="10">
        <f t="shared" si="0"/>
        <v>5.3998534137292914E-2</v>
      </c>
      <c r="G13" s="37">
        <f t="shared" si="1"/>
        <v>2.2818820432483022</v>
      </c>
      <c r="I13" s="7">
        <v>8</v>
      </c>
      <c r="J13" s="11">
        <v>46.557616521341146</v>
      </c>
      <c r="K13" s="10">
        <f t="shared" si="2"/>
        <v>6.097598522167462E-2</v>
      </c>
      <c r="L13" s="37">
        <f t="shared" si="3"/>
        <v>2.6757406166630133</v>
      </c>
      <c r="N13" s="7">
        <v>8</v>
      </c>
      <c r="O13" s="11">
        <v>48.190562047459991</v>
      </c>
      <c r="P13" s="10">
        <f t="shared" si="4"/>
        <v>5.5775122549019195E-2</v>
      </c>
      <c r="Q13" s="37">
        <f t="shared" si="5"/>
        <v>2.5458399677137677</v>
      </c>
      <c r="R13" s="9"/>
      <c r="S13" s="45">
        <f t="shared" si="6"/>
        <v>0.18647732116438862</v>
      </c>
      <c r="T13" s="47">
        <f t="shared" si="7"/>
        <v>7.5740570474599949</v>
      </c>
    </row>
    <row r="14" spans="1:20" ht="15" thickBot="1" x14ac:dyDescent="0.35">
      <c r="A14" s="7">
        <v>9</v>
      </c>
      <c r="B14" s="11">
        <v>43.537482000000004</v>
      </c>
      <c r="D14" s="7">
        <v>9</v>
      </c>
      <c r="E14" s="11">
        <v>45.208205603897021</v>
      </c>
      <c r="F14" s="10">
        <f t="shared" si="0"/>
        <v>5.3857092982115294E-2</v>
      </c>
      <c r="G14" s="37">
        <f t="shared" si="1"/>
        <v>2.3103536038970205</v>
      </c>
      <c r="I14" s="7">
        <v>9</v>
      </c>
      <c r="J14" s="11">
        <v>47.488768851767972</v>
      </c>
      <c r="K14" s="10">
        <f t="shared" si="2"/>
        <v>6.6202467907495885E-2</v>
      </c>
      <c r="L14" s="37">
        <f t="shared" si="3"/>
        <v>2.9486648085196734</v>
      </c>
      <c r="N14" s="7">
        <v>9</v>
      </c>
      <c r="O14" s="11">
        <v>49.15437328840919</v>
      </c>
      <c r="P14" s="10">
        <f t="shared" si="4"/>
        <v>5.5775122549019208E-2</v>
      </c>
      <c r="Q14" s="37">
        <f t="shared" si="5"/>
        <v>2.5967567670680438</v>
      </c>
      <c r="R14" s="9"/>
      <c r="S14" s="45">
        <f t="shared" si="6"/>
        <v>0.18623312722126237</v>
      </c>
      <c r="T14" s="47">
        <f t="shared" si="7"/>
        <v>7.717009788409193</v>
      </c>
    </row>
    <row r="15" spans="1:20" ht="15" thickBot="1" x14ac:dyDescent="0.35">
      <c r="A15" s="7">
        <v>10</v>
      </c>
      <c r="B15" s="11">
        <v>44.187772500000001</v>
      </c>
      <c r="D15" s="7">
        <v>10</v>
      </c>
      <c r="E15" s="11">
        <v>45.886328687955469</v>
      </c>
      <c r="F15" s="10">
        <f t="shared" si="0"/>
        <v>5.3949989297852934E-2</v>
      </c>
      <c r="G15" s="37">
        <f t="shared" si="1"/>
        <v>2.348846687955465</v>
      </c>
      <c r="I15" s="7">
        <v>10</v>
      </c>
      <c r="J15" s="11">
        <v>48.43854422880333</v>
      </c>
      <c r="K15" s="10">
        <f t="shared" si="2"/>
        <v>7.1454696813444171E-2</v>
      </c>
      <c r="L15" s="37">
        <f t="shared" si="3"/>
        <v>3.2303386249063095</v>
      </c>
      <c r="N15" s="7">
        <v>10</v>
      </c>
      <c r="O15" s="11">
        <v>49.89168888773532</v>
      </c>
      <c r="P15" s="10">
        <f t="shared" si="4"/>
        <v>5.059975430122967E-2</v>
      </c>
      <c r="Q15" s="37">
        <f t="shared" si="5"/>
        <v>2.4029200359673482</v>
      </c>
      <c r="R15" s="9"/>
      <c r="S15" s="45">
        <f t="shared" si="6"/>
        <v>0.18063861957408725</v>
      </c>
      <c r="T15" s="47">
        <f t="shared" si="7"/>
        <v>7.6334668877353238</v>
      </c>
    </row>
    <row r="16" spans="1:20" ht="15" thickBot="1" x14ac:dyDescent="0.35">
      <c r="A16" s="7">
        <v>11</v>
      </c>
      <c r="B16" s="11">
        <v>44.859383999999991</v>
      </c>
      <c r="D16" s="7">
        <v>11</v>
      </c>
      <c r="E16" s="11">
        <v>46.574623618274799</v>
      </c>
      <c r="F16" s="10">
        <f t="shared" si="0"/>
        <v>5.4016099550498908E-2</v>
      </c>
      <c r="G16" s="37">
        <f t="shared" si="1"/>
        <v>2.386851118274798</v>
      </c>
      <c r="I16" s="7">
        <v>11</v>
      </c>
      <c r="J16" s="11">
        <v>49.165122392235375</v>
      </c>
      <c r="K16" s="10">
        <f t="shared" si="2"/>
        <v>7.1454696813444227E-2</v>
      </c>
      <c r="L16" s="37">
        <f t="shared" si="3"/>
        <v>3.2787937042799058</v>
      </c>
      <c r="N16" s="7">
        <v>11</v>
      </c>
      <c r="O16" s="11">
        <v>50.640064221051347</v>
      </c>
      <c r="P16" s="10">
        <f t="shared" si="4"/>
        <v>4.5449755505635368E-2</v>
      </c>
      <c r="Q16" s="37">
        <f t="shared" si="5"/>
        <v>2.2015199922480164</v>
      </c>
      <c r="R16" s="9"/>
      <c r="S16" s="45">
        <f t="shared" si="6"/>
        <v>0.18048018397404481</v>
      </c>
      <c r="T16" s="47">
        <f t="shared" si="7"/>
        <v>7.7422122210513464</v>
      </c>
    </row>
    <row r="17" spans="1:21" ht="15" thickBot="1" x14ac:dyDescent="0.35">
      <c r="A17" s="7">
        <v>12</v>
      </c>
      <c r="B17" s="11">
        <v>45.530995499999996</v>
      </c>
      <c r="D17" s="7">
        <v>12</v>
      </c>
      <c r="E17" s="11">
        <v>47.273242972548914</v>
      </c>
      <c r="F17" s="10">
        <f t="shared" si="0"/>
        <v>5.3809454283833304E-2</v>
      </c>
      <c r="G17" s="37">
        <f t="shared" si="1"/>
        <v>2.4138589725489226</v>
      </c>
      <c r="I17" s="7">
        <v>12</v>
      </c>
      <c r="J17" s="11">
        <v>49.902599228118902</v>
      </c>
      <c r="K17" s="10">
        <f t="shared" si="2"/>
        <v>7.1454696813444185E-2</v>
      </c>
      <c r="L17" s="37">
        <f t="shared" si="3"/>
        <v>3.3279756098441027</v>
      </c>
      <c r="N17" s="7">
        <v>12</v>
      </c>
      <c r="O17" s="11">
        <v>51.146464863261862</v>
      </c>
      <c r="P17" s="10">
        <f t="shared" si="4"/>
        <v>4.0299756710041247E-2</v>
      </c>
      <c r="Q17" s="37">
        <f t="shared" si="5"/>
        <v>1.9813424710264869</v>
      </c>
      <c r="R17" s="9"/>
      <c r="S17" s="45">
        <f t="shared" si="6"/>
        <v>0.17476855605158464</v>
      </c>
      <c r="T17" s="47">
        <f t="shared" si="7"/>
        <v>7.6089828632618577</v>
      </c>
    </row>
    <row r="18" spans="1:21" ht="15" thickBot="1" x14ac:dyDescent="0.35">
      <c r="A18" s="7">
        <v>13</v>
      </c>
      <c r="B18" s="11">
        <v>46.096002000000006</v>
      </c>
      <c r="D18" s="7">
        <v>13</v>
      </c>
      <c r="E18" s="11">
        <v>47.982341617137145</v>
      </c>
      <c r="F18" s="10">
        <f t="shared" si="0"/>
        <v>5.3839062603784911E-2</v>
      </c>
      <c r="G18" s="37">
        <f t="shared" si="1"/>
        <v>2.4513461171371489</v>
      </c>
      <c r="I18" s="7">
        <v>13</v>
      </c>
      <c r="J18" s="11">
        <v>50.65113821654068</v>
      </c>
      <c r="K18" s="10">
        <f t="shared" si="2"/>
        <v>7.1454696813444241E-2</v>
      </c>
      <c r="L18" s="37">
        <f t="shared" si="3"/>
        <v>3.377895243991766</v>
      </c>
      <c r="N18" s="7">
        <v>13</v>
      </c>
      <c r="O18" s="11">
        <v>51.65792951189448</v>
      </c>
      <c r="P18" s="10">
        <f t="shared" si="4"/>
        <v>3.5175127366642099E-2</v>
      </c>
      <c r="Q18" s="37">
        <f t="shared" si="5"/>
        <v>1.755330283775578</v>
      </c>
      <c r="R18" s="9"/>
      <c r="S18" s="45">
        <f t="shared" si="6"/>
        <v>0.16905484457028194</v>
      </c>
      <c r="T18" s="47">
        <f t="shared" si="7"/>
        <v>7.4701570118944787</v>
      </c>
    </row>
    <row r="19" spans="1:21" ht="15" thickBot="1" x14ac:dyDescent="0.35">
      <c r="A19" s="7">
        <v>14</v>
      </c>
      <c r="B19" s="11">
        <v>46.671669000000001</v>
      </c>
      <c r="D19" s="7">
        <v>14</v>
      </c>
      <c r="E19" s="11">
        <v>48.702076741394194</v>
      </c>
      <c r="F19" s="10">
        <f t="shared" si="0"/>
        <v>5.653580849363439E-2</v>
      </c>
      <c r="G19" s="37">
        <f t="shared" si="1"/>
        <v>2.6060747413941883</v>
      </c>
      <c r="I19" s="7">
        <v>14</v>
      </c>
      <c r="J19" s="11">
        <v>51.157649598706087</v>
      </c>
      <c r="K19" s="10">
        <f t="shared" si="2"/>
        <v>6.6176594858698271E-2</v>
      </c>
      <c r="L19" s="37">
        <f t="shared" si="3"/>
        <v>3.1753079815689418</v>
      </c>
      <c r="N19" s="7">
        <v>14</v>
      </c>
      <c r="O19" s="11">
        <v>52.174508807013424</v>
      </c>
      <c r="P19" s="10">
        <f t="shared" si="4"/>
        <v>3.0075742502767119E-2</v>
      </c>
      <c r="Q19" s="37">
        <f t="shared" si="5"/>
        <v>1.5233705904727444</v>
      </c>
      <c r="R19" s="9"/>
      <c r="S19" s="45">
        <f t="shared" si="6"/>
        <v>0.16306788356731414</v>
      </c>
      <c r="T19" s="47">
        <f t="shared" si="7"/>
        <v>7.3151248070134329</v>
      </c>
    </row>
    <row r="20" spans="1:21" ht="15" thickBot="1" x14ac:dyDescent="0.35">
      <c r="A20" s="7">
        <v>15</v>
      </c>
      <c r="B20" s="11">
        <v>47.257996499999997</v>
      </c>
      <c r="D20" s="7">
        <v>15</v>
      </c>
      <c r="E20" s="11">
        <v>49.432607892515101</v>
      </c>
      <c r="F20" s="10">
        <f t="shared" si="0"/>
        <v>5.9156635099445437E-2</v>
      </c>
      <c r="G20" s="37">
        <f t="shared" si="1"/>
        <v>2.7609388925150995</v>
      </c>
      <c r="I20" s="7">
        <v>15</v>
      </c>
      <c r="J20" s="11">
        <v>51.669226094693151</v>
      </c>
      <c r="K20" s="10">
        <f t="shared" si="2"/>
        <v>6.0924493406192611E-2</v>
      </c>
      <c r="L20" s="37">
        <f t="shared" si="3"/>
        <v>2.9671493532989572</v>
      </c>
      <c r="N20" s="7">
        <v>15</v>
      </c>
      <c r="O20" s="11">
        <v>52.696253895083558</v>
      </c>
      <c r="P20" s="10">
        <f t="shared" si="4"/>
        <v>3.0075742502767108E-2</v>
      </c>
      <c r="Q20" s="37">
        <f t="shared" si="5"/>
        <v>1.5386042963774713</v>
      </c>
      <c r="R20" s="9"/>
      <c r="S20" s="45">
        <f t="shared" si="6"/>
        <v>0.15737100224579018</v>
      </c>
      <c r="T20" s="47">
        <f t="shared" si="7"/>
        <v>7.165258395083562</v>
      </c>
    </row>
    <row r="21" spans="1:21" ht="15" thickBot="1" x14ac:dyDescent="0.35">
      <c r="A21" s="7">
        <v>16</v>
      </c>
      <c r="B21" s="11">
        <v>47.626540645499993</v>
      </c>
      <c r="D21" s="7">
        <v>16</v>
      </c>
      <c r="E21" s="11">
        <v>50.17409701090282</v>
      </c>
      <c r="F21" s="10">
        <f t="shared" si="0"/>
        <v>6.1705969928344775E-2</v>
      </c>
      <c r="G21" s="37">
        <f t="shared" si="1"/>
        <v>2.9161005109028224</v>
      </c>
      <c r="I21" s="7">
        <v>16</v>
      </c>
      <c r="J21" s="11">
        <v>52.185918355640084</v>
      </c>
      <c r="K21" s="10">
        <f t="shared" si="2"/>
        <v>5.5698264374635161E-2</v>
      </c>
      <c r="L21" s="37">
        <f t="shared" si="3"/>
        <v>2.7533104631249827</v>
      </c>
      <c r="N21" s="7">
        <v>16</v>
      </c>
      <c r="O21" s="11">
        <v>53.223216434034391</v>
      </c>
      <c r="P21" s="10">
        <f t="shared" si="4"/>
        <v>3.0075742502766994E-2</v>
      </c>
      <c r="Q21" s="37">
        <f t="shared" si="5"/>
        <v>1.5539903393412402</v>
      </c>
      <c r="R21" s="9"/>
      <c r="S21" s="45">
        <f t="shared" si="6"/>
        <v>0.1546167590420181</v>
      </c>
      <c r="T21" s="47">
        <f t="shared" si="7"/>
        <v>7.1272144340343857</v>
      </c>
    </row>
    <row r="22" spans="1:21" ht="15" thickBot="1" x14ac:dyDescent="0.35">
      <c r="A22" s="7">
        <v>17</v>
      </c>
      <c r="B22" s="11">
        <v>48.817403779499998</v>
      </c>
      <c r="D22" s="7">
        <v>17</v>
      </c>
      <c r="E22" s="11">
        <v>50.926708466066358</v>
      </c>
      <c r="F22" s="10">
        <f t="shared" si="0"/>
        <v>6.9292620791642195E-2</v>
      </c>
      <c r="G22" s="37">
        <f t="shared" si="1"/>
        <v>3.3001678205663652</v>
      </c>
      <c r="I22" s="7">
        <v>17</v>
      </c>
      <c r="J22" s="11">
        <v>52.707777539196485</v>
      </c>
      <c r="K22" s="10">
        <f t="shared" si="2"/>
        <v>5.0497780313676535E-2</v>
      </c>
      <c r="L22" s="37">
        <f t="shared" si="3"/>
        <v>2.5336805282936652</v>
      </c>
      <c r="N22" s="7">
        <v>17</v>
      </c>
      <c r="O22" s="11">
        <v>53.755448598374734</v>
      </c>
      <c r="P22" s="10">
        <f t="shared" si="4"/>
        <v>3.0075742502766952E-2</v>
      </c>
      <c r="Q22" s="37">
        <f t="shared" si="5"/>
        <v>1.5695302427346505</v>
      </c>
      <c r="R22" s="9"/>
      <c r="S22" s="45">
        <f t="shared" si="6"/>
        <v>0.15177900748256362</v>
      </c>
      <c r="T22" s="47">
        <f t="shared" si="7"/>
        <v>7.0837795983747327</v>
      </c>
    </row>
    <row r="23" spans="1:21" ht="15" thickBot="1" x14ac:dyDescent="0.35">
      <c r="A23" s="7">
        <v>18</v>
      </c>
      <c r="B23" s="11">
        <v>50.037924424499991</v>
      </c>
      <c r="D23" s="7">
        <v>18</v>
      </c>
      <c r="E23" s="11">
        <v>51.690609093057347</v>
      </c>
      <c r="F23" s="10">
        <f t="shared" si="0"/>
        <v>5.885616790551039E-2</v>
      </c>
      <c r="G23" s="37">
        <f t="shared" si="1"/>
        <v>2.8732053135573494</v>
      </c>
      <c r="I23" s="7">
        <v>18</v>
      </c>
      <c r="J23" s="11">
        <v>53.234855314588451</v>
      </c>
      <c r="K23" s="10">
        <f t="shared" si="2"/>
        <v>4.5322914400801377E-2</v>
      </c>
      <c r="L23" s="37">
        <f t="shared" si="3"/>
        <v>2.3081468485220924</v>
      </c>
      <c r="N23" s="7">
        <v>18</v>
      </c>
      <c r="O23" s="11">
        <v>54.293003084358482</v>
      </c>
      <c r="P23" s="10">
        <f t="shared" si="4"/>
        <v>3.0075742502766949E-2</v>
      </c>
      <c r="Q23" s="37">
        <f t="shared" si="5"/>
        <v>1.5852255451619968</v>
      </c>
      <c r="R23" s="9"/>
      <c r="S23" s="45">
        <f t="shared" si="6"/>
        <v>0.14886383480853838</v>
      </c>
      <c r="T23" s="47">
        <f t="shared" si="7"/>
        <v>7.0350065843584844</v>
      </c>
    </row>
    <row r="24" spans="1:21" ht="15" thickBot="1" x14ac:dyDescent="0.35">
      <c r="A24" s="7">
        <v>19</v>
      </c>
      <c r="B24" s="11">
        <v>51.289243253999999</v>
      </c>
      <c r="D24" s="7">
        <v>19</v>
      </c>
      <c r="E24" s="11">
        <v>52.465968229453203</v>
      </c>
      <c r="F24" s="10">
        <f t="shared" si="0"/>
        <v>4.8524071149609334E-2</v>
      </c>
      <c r="G24" s="37">
        <f t="shared" si="1"/>
        <v>2.4280438049532123</v>
      </c>
      <c r="I24" s="7">
        <v>19</v>
      </c>
      <c r="J24" s="11">
        <v>53.767203867734338</v>
      </c>
      <c r="K24" s="10">
        <f t="shared" si="2"/>
        <v>4.0173540438236045E-2</v>
      </c>
      <c r="L24" s="37">
        <f t="shared" si="3"/>
        <v>2.0765947746769911</v>
      </c>
      <c r="N24" s="7">
        <v>19</v>
      </c>
      <c r="O24" s="11">
        <v>54.835933115202067</v>
      </c>
      <c r="P24" s="10">
        <f t="shared" si="4"/>
        <v>3.0075742502766938E-2</v>
      </c>
      <c r="Q24" s="37">
        <f t="shared" si="5"/>
        <v>1.6010778006136164</v>
      </c>
      <c r="R24" s="9"/>
      <c r="S24" s="45">
        <f t="shared" si="6"/>
        <v>0.15137342271747078</v>
      </c>
      <c r="T24" s="47">
        <f t="shared" si="7"/>
        <v>7.2093924697020739</v>
      </c>
    </row>
    <row r="25" spans="1:21" ht="15" thickBot="1" x14ac:dyDescent="0.35">
      <c r="A25" s="7">
        <v>20</v>
      </c>
      <c r="B25" s="11">
        <v>52.314708730500001</v>
      </c>
      <c r="D25" s="7">
        <v>20</v>
      </c>
      <c r="E25" s="11">
        <v>53.252957752894993</v>
      </c>
      <c r="F25" s="10">
        <f t="shared" si="0"/>
        <v>3.8287063218501394E-2</v>
      </c>
      <c r="G25" s="37">
        <f t="shared" si="1"/>
        <v>1.9637144988949942</v>
      </c>
      <c r="I25" s="7">
        <v>20</v>
      </c>
      <c r="J25" s="11">
        <v>54.304875906411681</v>
      </c>
      <c r="K25" s="10">
        <f t="shared" si="2"/>
        <v>3.5049532849870411E-2</v>
      </c>
      <c r="L25" s="37">
        <f t="shared" si="3"/>
        <v>1.8389076769584776</v>
      </c>
      <c r="N25" s="7">
        <v>20</v>
      </c>
      <c r="O25" s="11">
        <v>55.384292446354088</v>
      </c>
      <c r="P25" s="10">
        <f t="shared" si="4"/>
        <v>3.0075742502766893E-2</v>
      </c>
      <c r="Q25" s="37">
        <f t="shared" si="5"/>
        <v>1.6170885786197502</v>
      </c>
      <c r="R25" s="9"/>
      <c r="S25" s="45">
        <f t="shared" si="6"/>
        <v>0.13451941640558401</v>
      </c>
      <c r="T25" s="47">
        <f t="shared" si="7"/>
        <v>6.5668886668540907</v>
      </c>
    </row>
    <row r="26" spans="1:21" ht="15" thickBot="1" x14ac:dyDescent="0.35">
      <c r="A26" s="7" t="s">
        <v>14</v>
      </c>
      <c r="B26" s="11">
        <v>53.361847003499996</v>
      </c>
      <c r="D26" s="7" t="s">
        <v>14</v>
      </c>
      <c r="E26" s="11">
        <v>54.184884513570658</v>
      </c>
      <c r="F26" s="10">
        <f t="shared" si="0"/>
        <v>3.5748565335705015E-2</v>
      </c>
      <c r="G26" s="37">
        <f t="shared" si="1"/>
        <v>1.8701757830706569</v>
      </c>
      <c r="I26" s="7" t="s">
        <v>14</v>
      </c>
      <c r="J26" s="11">
        <v>54.847924665475801</v>
      </c>
      <c r="K26" s="10">
        <f t="shared" si="2"/>
        <v>2.9950766678196412E-2</v>
      </c>
      <c r="L26" s="37">
        <f t="shared" si="3"/>
        <v>1.5949669125808086</v>
      </c>
      <c r="N26" s="7" t="s">
        <v>14</v>
      </c>
      <c r="O26" s="11">
        <v>55.938135370817626</v>
      </c>
      <c r="P26" s="10">
        <f t="shared" si="4"/>
        <v>3.0075742502766855E-2</v>
      </c>
      <c r="Q26" s="37">
        <f t="shared" si="5"/>
        <v>1.6332594644059455</v>
      </c>
      <c r="R26" s="9"/>
      <c r="S26" s="45">
        <f t="shared" si="6"/>
        <v>0.11791478192146444</v>
      </c>
      <c r="T26" s="47">
        <f t="shared" si="7"/>
        <v>5.9002109463176353</v>
      </c>
    </row>
    <row r="27" spans="1:21" ht="15" thickBot="1" x14ac:dyDescent="0.35">
      <c r="A27" s="7" t="s">
        <v>15</v>
      </c>
      <c r="B27" s="36">
        <v>55.81596471000001</v>
      </c>
      <c r="D27" s="7" t="s">
        <v>2</v>
      </c>
      <c r="E27" s="36">
        <v>57.59</v>
      </c>
      <c r="F27" s="38"/>
      <c r="G27" s="39"/>
      <c r="I27" s="7" t="s">
        <v>2</v>
      </c>
      <c r="J27" s="36">
        <v>58.74</v>
      </c>
      <c r="K27" s="31"/>
      <c r="L27" s="39"/>
      <c r="N27" s="7" t="s">
        <v>2</v>
      </c>
      <c r="O27" s="36">
        <v>59.91</v>
      </c>
      <c r="P27" s="31"/>
      <c r="Q27" s="39"/>
      <c r="R27" s="9"/>
      <c r="S27" s="48"/>
      <c r="T27" s="49"/>
      <c r="U27" s="2"/>
    </row>
    <row r="28" spans="1:2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10"/>
      <c r="L28" s="3"/>
      <c r="M28" s="3"/>
      <c r="N28" s="3"/>
      <c r="O28" s="3"/>
      <c r="P28" s="3"/>
      <c r="Q28" s="3"/>
      <c r="R28" s="3"/>
    </row>
    <row r="29" spans="1:21" ht="18.600000000000001" thickBot="1" x14ac:dyDescent="0.35">
      <c r="A29" s="12"/>
      <c r="B29" s="13"/>
      <c r="K29" s="16"/>
      <c r="L29" s="2"/>
      <c r="M29" s="2"/>
      <c r="N29" s="2"/>
      <c r="O29" s="2"/>
    </row>
    <row r="30" spans="1:21" ht="18.600000000000001" thickBot="1" x14ac:dyDescent="0.35">
      <c r="A30" s="14" t="s">
        <v>26</v>
      </c>
      <c r="B30" s="15"/>
      <c r="C30" s="34"/>
      <c r="D30" s="33"/>
      <c r="E30" s="33"/>
      <c r="K30" s="16"/>
      <c r="L30" s="2"/>
      <c r="M30" s="2"/>
      <c r="N30" s="2"/>
      <c r="O30" s="2"/>
      <c r="Q30" s="2"/>
      <c r="R30" s="2"/>
    </row>
    <row r="31" spans="1:21" x14ac:dyDescent="0.3">
      <c r="A31" s="17"/>
      <c r="B31" s="18"/>
      <c r="K31" s="16"/>
    </row>
    <row r="32" spans="1:21" ht="15" thickBot="1" x14ac:dyDescent="0.35">
      <c r="A32" s="53" t="s">
        <v>1</v>
      </c>
      <c r="B32" s="53"/>
      <c r="D32" s="53" t="s">
        <v>3</v>
      </c>
      <c r="E32" s="53"/>
      <c r="F32" s="53"/>
      <c r="G32" s="53"/>
      <c r="I32" s="53" t="s">
        <v>4</v>
      </c>
      <c r="J32" s="53"/>
      <c r="K32" s="53"/>
      <c r="L32" s="53"/>
      <c r="N32" s="53" t="s">
        <v>5</v>
      </c>
      <c r="O32" s="53"/>
      <c r="P32" s="53"/>
      <c r="Q32" s="53"/>
      <c r="S32" s="53" t="s">
        <v>228</v>
      </c>
      <c r="T32" s="53"/>
    </row>
    <row r="33" spans="1:20" ht="49.2" thickBot="1" x14ac:dyDescent="0.35">
      <c r="A33" s="35" t="s">
        <v>6</v>
      </c>
      <c r="B33" s="4" t="s">
        <v>7</v>
      </c>
      <c r="D33" s="35" t="s">
        <v>6</v>
      </c>
      <c r="E33" s="4" t="s">
        <v>227</v>
      </c>
      <c r="F33" s="5" t="s">
        <v>8</v>
      </c>
      <c r="G33" s="5" t="s">
        <v>9</v>
      </c>
      <c r="I33" s="35" t="s">
        <v>6</v>
      </c>
      <c r="J33" s="4" t="s">
        <v>10</v>
      </c>
      <c r="K33" s="5" t="s">
        <v>8</v>
      </c>
      <c r="L33" s="5" t="s">
        <v>9</v>
      </c>
      <c r="N33" s="35" t="s">
        <v>6</v>
      </c>
      <c r="O33" s="4" t="s">
        <v>11</v>
      </c>
      <c r="P33" s="5" t="s">
        <v>8</v>
      </c>
      <c r="Q33" s="5" t="s">
        <v>9</v>
      </c>
      <c r="R33" s="6"/>
      <c r="S33" s="43" t="s">
        <v>229</v>
      </c>
      <c r="T33" s="44" t="s">
        <v>230</v>
      </c>
    </row>
    <row r="34" spans="1:20" ht="15" thickBot="1" x14ac:dyDescent="0.35">
      <c r="A34" s="7" t="s">
        <v>12</v>
      </c>
      <c r="B34" s="8">
        <v>38.215051859479694</v>
      </c>
      <c r="D34" s="7" t="s">
        <v>12</v>
      </c>
      <c r="E34" s="8">
        <v>39.464919999999999</v>
      </c>
      <c r="F34" s="10" t="s">
        <v>13</v>
      </c>
      <c r="G34" s="37" t="s">
        <v>13</v>
      </c>
      <c r="I34" s="7" t="s">
        <v>12</v>
      </c>
      <c r="J34" s="8">
        <v>40.254218400000006</v>
      </c>
      <c r="K34" s="10" t="s">
        <v>13</v>
      </c>
      <c r="L34" s="37" t="s">
        <v>13</v>
      </c>
      <c r="N34" s="7" t="s">
        <v>12</v>
      </c>
      <c r="O34" s="8">
        <v>41.059302768000002</v>
      </c>
      <c r="P34" s="10" t="s">
        <v>13</v>
      </c>
      <c r="Q34" s="37" t="s">
        <v>13</v>
      </c>
      <c r="R34" s="9"/>
      <c r="S34" s="45" t="s">
        <v>13</v>
      </c>
      <c r="T34" s="46" t="s">
        <v>13</v>
      </c>
    </row>
    <row r="35" spans="1:20" ht="15" thickBot="1" x14ac:dyDescent="0.35">
      <c r="A35" s="7">
        <v>1</v>
      </c>
      <c r="B35" s="11">
        <v>38.780634626999991</v>
      </c>
      <c r="D35" s="7">
        <v>1</v>
      </c>
      <c r="E35" s="11">
        <v>40.254218400000006</v>
      </c>
      <c r="F35" s="10">
        <f>(E35-B34)/B34</f>
        <v>5.3360297613058806E-2</v>
      </c>
      <c r="G35" s="37">
        <f>E35-B34</f>
        <v>2.0391665405203128</v>
      </c>
      <c r="I35" s="7">
        <v>1</v>
      </c>
      <c r="J35" s="11">
        <v>41.260573860000001</v>
      </c>
      <c r="K35" s="10">
        <f>(J35-E34)/E34</f>
        <v>4.550000000000004E-2</v>
      </c>
      <c r="L35" s="37">
        <f>J35-E34</f>
        <v>1.7956538600000016</v>
      </c>
      <c r="N35" s="7">
        <v>1</v>
      </c>
      <c r="O35" s="11">
        <v>42.085785337199994</v>
      </c>
      <c r="P35" s="10">
        <f>(O35-J34)/J34</f>
        <v>4.549999999999968E-2</v>
      </c>
      <c r="Q35" s="37">
        <f>O35-J34</f>
        <v>1.8315669371999874</v>
      </c>
      <c r="R35" s="9"/>
      <c r="S35" s="45" t="s">
        <v>13</v>
      </c>
      <c r="T35" s="46" t="s">
        <v>13</v>
      </c>
    </row>
    <row r="36" spans="1:20" ht="15" thickBot="1" x14ac:dyDescent="0.35">
      <c r="A36" s="7">
        <v>2</v>
      </c>
      <c r="B36" s="11">
        <v>39.353747454000001</v>
      </c>
      <c r="D36" s="7">
        <v>2</v>
      </c>
      <c r="E36" s="11">
        <v>41.059302768000002</v>
      </c>
      <c r="F36" s="10">
        <f t="shared" ref="F36:F55" si="8">(E36-B35)/B35</f>
        <v>5.8757886840086648E-2</v>
      </c>
      <c r="G36" s="37">
        <f t="shared" ref="G36:G55" si="9">E36-B35</f>
        <v>2.2786681410000114</v>
      </c>
      <c r="I36" s="7">
        <v>2</v>
      </c>
      <c r="J36" s="11">
        <v>42.29208820649999</v>
      </c>
      <c r="K36" s="10">
        <f t="shared" ref="K36:K55" si="10">(J36-E35)/E35</f>
        <v>5.0624999999999594E-2</v>
      </c>
      <c r="L36" s="37">
        <f t="shared" ref="L36:L55" si="11">J36-E35</f>
        <v>2.0378698064999838</v>
      </c>
      <c r="N36" s="7">
        <v>2</v>
      </c>
      <c r="O36" s="11">
        <v>43.13792997062999</v>
      </c>
      <c r="P36" s="10">
        <f t="shared" ref="P36:P55" si="12">(O36-J35)/J35</f>
        <v>4.5499999999999742E-2</v>
      </c>
      <c r="Q36" s="37">
        <f t="shared" ref="Q36:Q55" si="13">O36-J35</f>
        <v>1.8773561106299894</v>
      </c>
      <c r="R36" s="9"/>
      <c r="S36" s="45" t="s">
        <v>13</v>
      </c>
      <c r="T36" s="46" t="s">
        <v>13</v>
      </c>
    </row>
    <row r="37" spans="1:20" ht="15" thickBot="1" x14ac:dyDescent="0.35">
      <c r="A37" s="7">
        <v>3</v>
      </c>
      <c r="B37" s="11">
        <v>40.131836027999995</v>
      </c>
      <c r="D37" s="7">
        <v>3</v>
      </c>
      <c r="E37" s="11">
        <v>41.880488823359997</v>
      </c>
      <c r="F37" s="10">
        <f t="shared" si="8"/>
        <v>6.4205864316059499E-2</v>
      </c>
      <c r="G37" s="37">
        <f t="shared" si="9"/>
        <v>2.5267413693599963</v>
      </c>
      <c r="I37" s="7">
        <v>3</v>
      </c>
      <c r="J37" s="11">
        <v>43.34939041166249</v>
      </c>
      <c r="K37" s="10">
        <f t="shared" si="10"/>
        <v>5.5775122549019319E-2</v>
      </c>
      <c r="L37" s="37">
        <f t="shared" si="11"/>
        <v>2.2900876436624884</v>
      </c>
      <c r="N37" s="7">
        <v>3</v>
      </c>
      <c r="O37" s="11">
        <v>44.216378219895731</v>
      </c>
      <c r="P37" s="10">
        <f t="shared" si="12"/>
        <v>4.5499999999999791E-2</v>
      </c>
      <c r="Q37" s="37">
        <f t="shared" si="13"/>
        <v>1.9242900133957406</v>
      </c>
      <c r="R37" s="9"/>
      <c r="S37" s="45">
        <f t="shared" ref="S37:S55" si="14">(O37-B34)/B34</f>
        <v>0.15704090583164648</v>
      </c>
      <c r="T37" s="47">
        <f t="shared" ref="T37:T55" si="15">O37-B34</f>
        <v>6.0013263604160372</v>
      </c>
    </row>
    <row r="38" spans="1:20" ht="15" thickBot="1" x14ac:dyDescent="0.35">
      <c r="A38" s="7">
        <v>4</v>
      </c>
      <c r="B38" s="11">
        <v>40.942801584000001</v>
      </c>
      <c r="D38" s="7">
        <v>4</v>
      </c>
      <c r="E38" s="11">
        <v>42.718098599827201</v>
      </c>
      <c r="F38" s="10">
        <f t="shared" si="8"/>
        <v>6.4444162734612231E-2</v>
      </c>
      <c r="G38" s="37">
        <f t="shared" si="9"/>
        <v>2.5862625718272056</v>
      </c>
      <c r="I38" s="7">
        <v>4</v>
      </c>
      <c r="J38" s="11">
        <v>44.216378219895738</v>
      </c>
      <c r="K38" s="10">
        <f t="shared" si="10"/>
        <v>5.5775122549019396E-2</v>
      </c>
      <c r="L38" s="37">
        <f t="shared" si="11"/>
        <v>2.335889396535741</v>
      </c>
      <c r="N38" s="7">
        <v>4</v>
      </c>
      <c r="O38" s="11">
        <v>45.321787675393125</v>
      </c>
      <c r="P38" s="10">
        <f t="shared" si="12"/>
        <v>4.5499999999999798E-2</v>
      </c>
      <c r="Q38" s="37">
        <f t="shared" si="13"/>
        <v>1.9723972637306346</v>
      </c>
      <c r="R38" s="9"/>
      <c r="S38" s="45">
        <f t="shared" si="14"/>
        <v>0.16867060354497215</v>
      </c>
      <c r="T38" s="47">
        <f t="shared" si="15"/>
        <v>6.5411530483931344</v>
      </c>
    </row>
    <row r="39" spans="1:20" ht="15" thickBot="1" x14ac:dyDescent="0.35">
      <c r="A39" s="7">
        <v>5</v>
      </c>
      <c r="B39" s="11">
        <v>41.753767140000001</v>
      </c>
      <c r="D39" s="7">
        <v>5</v>
      </c>
      <c r="E39" s="11">
        <v>43.572460571823747</v>
      </c>
      <c r="F39" s="10">
        <f t="shared" si="8"/>
        <v>6.4227626984162886E-2</v>
      </c>
      <c r="G39" s="37">
        <f t="shared" si="9"/>
        <v>2.6296589878237455</v>
      </c>
      <c r="I39" s="7">
        <v>5</v>
      </c>
      <c r="J39" s="11">
        <v>45.100705784293652</v>
      </c>
      <c r="K39" s="10">
        <f t="shared" si="10"/>
        <v>5.5775122549019285E-2</v>
      </c>
      <c r="L39" s="37">
        <f t="shared" si="11"/>
        <v>2.3826071844664511</v>
      </c>
      <c r="N39" s="7">
        <v>5</v>
      </c>
      <c r="O39" s="11">
        <v>46.454832367277945</v>
      </c>
      <c r="P39" s="10">
        <f t="shared" si="12"/>
        <v>5.0624999999999663E-2</v>
      </c>
      <c r="Q39" s="37">
        <f t="shared" si="13"/>
        <v>2.2384541473822068</v>
      </c>
      <c r="R39" s="9"/>
      <c r="S39" s="45">
        <f t="shared" si="14"/>
        <v>0.18044240695446589</v>
      </c>
      <c r="T39" s="47">
        <f t="shared" si="15"/>
        <v>7.1010849132779441</v>
      </c>
    </row>
    <row r="40" spans="1:20" ht="15" thickBot="1" x14ac:dyDescent="0.35">
      <c r="A40" s="7">
        <v>6</v>
      </c>
      <c r="B40" s="11">
        <v>42.597609677999998</v>
      </c>
      <c r="D40" s="7">
        <v>6</v>
      </c>
      <c r="E40" s="11">
        <v>44.443909783260224</v>
      </c>
      <c r="F40" s="10">
        <f t="shared" si="8"/>
        <v>6.4428740866427692E-2</v>
      </c>
      <c r="G40" s="37">
        <f t="shared" si="9"/>
        <v>2.6901426432602236</v>
      </c>
      <c r="I40" s="7">
        <v>6</v>
      </c>
      <c r="J40" s="11">
        <v>46.002719899979525</v>
      </c>
      <c r="K40" s="10">
        <f t="shared" si="10"/>
        <v>5.5775122549019222E-2</v>
      </c>
      <c r="L40" s="37">
        <f t="shared" si="11"/>
        <v>2.4302593281557776</v>
      </c>
      <c r="N40" s="7">
        <v>6</v>
      </c>
      <c r="O40" s="11">
        <v>47.616203176459891</v>
      </c>
      <c r="P40" s="10">
        <f t="shared" si="12"/>
        <v>5.5775122549019229E-2</v>
      </c>
      <c r="Q40" s="37">
        <f t="shared" si="13"/>
        <v>2.5154973921662389</v>
      </c>
      <c r="R40" s="9"/>
      <c r="S40" s="45">
        <f t="shared" si="14"/>
        <v>0.18649451132108807</v>
      </c>
      <c r="T40" s="47">
        <f t="shared" si="15"/>
        <v>7.4843671484598957</v>
      </c>
    </row>
    <row r="41" spans="1:20" ht="15" thickBot="1" x14ac:dyDescent="0.35">
      <c r="A41" s="7">
        <v>7</v>
      </c>
      <c r="B41" s="11">
        <v>43.441452215999995</v>
      </c>
      <c r="D41" s="7">
        <v>7</v>
      </c>
      <c r="E41" s="11">
        <v>45.110568430009124</v>
      </c>
      <c r="F41" s="10">
        <f t="shared" si="8"/>
        <v>5.899295221034366E-2</v>
      </c>
      <c r="G41" s="37">
        <f t="shared" si="9"/>
        <v>2.5129587520091263</v>
      </c>
      <c r="I41" s="7">
        <v>7</v>
      </c>
      <c r="J41" s="11">
        <v>46.922774297979117</v>
      </c>
      <c r="K41" s="10">
        <f t="shared" si="10"/>
        <v>5.5775122549019215E-2</v>
      </c>
      <c r="L41" s="37">
        <f t="shared" si="11"/>
        <v>2.478864514718893</v>
      </c>
      <c r="N41" s="7">
        <v>7</v>
      </c>
      <c r="O41" s="11">
        <v>48.568527239989088</v>
      </c>
      <c r="P41" s="10">
        <f t="shared" si="12"/>
        <v>5.5775122549019215E-2</v>
      </c>
      <c r="Q41" s="37">
        <f t="shared" si="13"/>
        <v>2.5658073400095631</v>
      </c>
      <c r="R41" s="9"/>
      <c r="S41" s="45">
        <f t="shared" si="14"/>
        <v>0.1862531473412688</v>
      </c>
      <c r="T41" s="47">
        <f t="shared" si="15"/>
        <v>7.6257256559890862</v>
      </c>
    </row>
    <row r="42" spans="1:20" ht="15" thickBot="1" x14ac:dyDescent="0.35">
      <c r="A42" s="7">
        <v>8</v>
      </c>
      <c r="B42" s="11">
        <v>44.098991856000005</v>
      </c>
      <c r="D42" s="7">
        <v>8</v>
      </c>
      <c r="E42" s="11">
        <v>45.78722695645925</v>
      </c>
      <c r="F42" s="10">
        <f t="shared" si="8"/>
        <v>5.3998534137292928E-2</v>
      </c>
      <c r="G42" s="37">
        <f t="shared" si="9"/>
        <v>2.3457747404592553</v>
      </c>
      <c r="I42" s="7">
        <v>8</v>
      </c>
      <c r="J42" s="11">
        <v>47.861229783938697</v>
      </c>
      <c r="K42" s="10">
        <f t="shared" si="10"/>
        <v>6.0975985221674502E-2</v>
      </c>
      <c r="L42" s="37">
        <f t="shared" si="11"/>
        <v>2.7506613539295728</v>
      </c>
      <c r="N42" s="7">
        <v>8</v>
      </c>
      <c r="O42" s="11">
        <v>49.53989778478887</v>
      </c>
      <c r="P42" s="10">
        <f t="shared" si="12"/>
        <v>5.5775122549019181E-2</v>
      </c>
      <c r="Q42" s="37">
        <f t="shared" si="13"/>
        <v>2.6171234868097528</v>
      </c>
      <c r="R42" s="9"/>
      <c r="S42" s="45">
        <f t="shared" si="14"/>
        <v>0.18647732116438845</v>
      </c>
      <c r="T42" s="47">
        <f t="shared" si="15"/>
        <v>7.7861306447888694</v>
      </c>
    </row>
    <row r="43" spans="1:20" ht="15" thickBot="1" x14ac:dyDescent="0.35">
      <c r="A43" s="7">
        <v>9</v>
      </c>
      <c r="B43" s="11">
        <v>44.756531496000001</v>
      </c>
      <c r="D43" s="7">
        <v>9</v>
      </c>
      <c r="E43" s="11">
        <v>46.474035360806141</v>
      </c>
      <c r="F43" s="10">
        <f t="shared" si="8"/>
        <v>5.3857092982115266E-2</v>
      </c>
      <c r="G43" s="37">
        <f t="shared" si="9"/>
        <v>2.3750435048061362</v>
      </c>
      <c r="I43" s="7">
        <v>9</v>
      </c>
      <c r="J43" s="11">
        <v>48.818454379617478</v>
      </c>
      <c r="K43" s="10">
        <f t="shared" si="10"/>
        <v>6.6202467907495968E-2</v>
      </c>
      <c r="L43" s="37">
        <f t="shared" si="11"/>
        <v>3.0312274231582279</v>
      </c>
      <c r="N43" s="7">
        <v>9</v>
      </c>
      <c r="O43" s="11">
        <v>50.530695740484646</v>
      </c>
      <c r="P43" s="10">
        <f t="shared" si="12"/>
        <v>5.5775122549019208E-2</v>
      </c>
      <c r="Q43" s="37">
        <f t="shared" si="13"/>
        <v>2.6694659565459489</v>
      </c>
      <c r="R43" s="9"/>
      <c r="S43" s="45">
        <f t="shared" si="14"/>
        <v>0.18623312722126231</v>
      </c>
      <c r="T43" s="47">
        <f t="shared" si="15"/>
        <v>7.933086062484648</v>
      </c>
    </row>
    <row r="44" spans="1:20" ht="15" thickBot="1" x14ac:dyDescent="0.35">
      <c r="A44" s="7">
        <v>10</v>
      </c>
      <c r="B44" s="11">
        <v>45.42503013000001</v>
      </c>
      <c r="D44" s="7">
        <v>10</v>
      </c>
      <c r="E44" s="11">
        <v>47.171145891218224</v>
      </c>
      <c r="F44" s="10">
        <f t="shared" si="8"/>
        <v>5.3949989297853045E-2</v>
      </c>
      <c r="G44" s="37">
        <f t="shared" si="9"/>
        <v>2.4146143952182229</v>
      </c>
      <c r="I44" s="7">
        <v>10</v>
      </c>
      <c r="J44" s="11">
        <v>49.794823467209824</v>
      </c>
      <c r="K44" s="10">
        <f t="shared" si="10"/>
        <v>7.1454696813444088E-2</v>
      </c>
      <c r="L44" s="37">
        <f t="shared" si="11"/>
        <v>3.3207881064036826</v>
      </c>
      <c r="N44" s="7">
        <v>10</v>
      </c>
      <c r="O44" s="11">
        <v>51.288656176591907</v>
      </c>
      <c r="P44" s="10">
        <f t="shared" si="12"/>
        <v>5.0599754301229573E-2</v>
      </c>
      <c r="Q44" s="37">
        <f t="shared" si="13"/>
        <v>2.470201796974429</v>
      </c>
      <c r="R44" s="9"/>
      <c r="S44" s="45">
        <f t="shared" si="14"/>
        <v>0.18063861957408725</v>
      </c>
      <c r="T44" s="47">
        <f t="shared" si="15"/>
        <v>7.8472039605919122</v>
      </c>
    </row>
    <row r="45" spans="1:20" ht="15" thickBot="1" x14ac:dyDescent="0.35">
      <c r="A45" s="7">
        <v>11</v>
      </c>
      <c r="B45" s="11">
        <v>46.115446751999997</v>
      </c>
      <c r="D45" s="7">
        <v>11</v>
      </c>
      <c r="E45" s="11">
        <v>47.878713079586497</v>
      </c>
      <c r="F45" s="10">
        <f t="shared" si="8"/>
        <v>5.401609955049877E-2</v>
      </c>
      <c r="G45" s="37">
        <f t="shared" si="9"/>
        <v>2.4536829495864865</v>
      </c>
      <c r="I45" s="7">
        <v>11</v>
      </c>
      <c r="J45" s="11">
        <v>50.541745819217965</v>
      </c>
      <c r="K45" s="10">
        <f t="shared" si="10"/>
        <v>7.1454696813444185E-2</v>
      </c>
      <c r="L45" s="37">
        <f t="shared" si="11"/>
        <v>3.3705999279997414</v>
      </c>
      <c r="N45" s="7">
        <v>11</v>
      </c>
      <c r="O45" s="11">
        <v>52.057986019240786</v>
      </c>
      <c r="P45" s="10">
        <f t="shared" si="12"/>
        <v>4.5449755505635403E-2</v>
      </c>
      <c r="Q45" s="37">
        <f t="shared" si="13"/>
        <v>2.2631625520309626</v>
      </c>
      <c r="R45" s="9"/>
      <c r="S45" s="45">
        <f t="shared" si="14"/>
        <v>0.18048018397404475</v>
      </c>
      <c r="T45" s="47">
        <f t="shared" si="15"/>
        <v>7.9589941632407815</v>
      </c>
    </row>
    <row r="46" spans="1:20" ht="15" thickBot="1" x14ac:dyDescent="0.35">
      <c r="A46" s="7">
        <v>12</v>
      </c>
      <c r="B46" s="11">
        <v>46.805863373999998</v>
      </c>
      <c r="D46" s="7">
        <v>12</v>
      </c>
      <c r="E46" s="11">
        <v>48.596893775780288</v>
      </c>
      <c r="F46" s="10">
        <f t="shared" si="8"/>
        <v>5.3809454283833262E-2</v>
      </c>
      <c r="G46" s="37">
        <f t="shared" si="9"/>
        <v>2.4814470237802908</v>
      </c>
      <c r="I46" s="7">
        <v>12</v>
      </c>
      <c r="J46" s="11">
        <v>51.299872006506234</v>
      </c>
      <c r="K46" s="10">
        <f t="shared" si="10"/>
        <v>7.1454696813444185E-2</v>
      </c>
      <c r="L46" s="37">
        <f t="shared" si="11"/>
        <v>3.4211589269197376</v>
      </c>
      <c r="N46" s="7">
        <v>12</v>
      </c>
      <c r="O46" s="11">
        <v>52.578565879433192</v>
      </c>
      <c r="P46" s="10">
        <f t="shared" si="12"/>
        <v>4.0299756710041219E-2</v>
      </c>
      <c r="Q46" s="37">
        <f t="shared" si="13"/>
        <v>2.0368200602152271</v>
      </c>
      <c r="R46" s="9"/>
      <c r="S46" s="45">
        <f t="shared" si="14"/>
        <v>0.17476855605158467</v>
      </c>
      <c r="T46" s="47">
        <f t="shared" si="15"/>
        <v>7.8220343834331914</v>
      </c>
    </row>
    <row r="47" spans="1:20" ht="15" thickBot="1" x14ac:dyDescent="0.35">
      <c r="A47" s="7">
        <v>13</v>
      </c>
      <c r="B47" s="11">
        <v>47.386690056000006</v>
      </c>
      <c r="D47" s="7">
        <v>13</v>
      </c>
      <c r="E47" s="11">
        <v>49.325847182416986</v>
      </c>
      <c r="F47" s="10">
        <f t="shared" si="8"/>
        <v>5.3839062603784897E-2</v>
      </c>
      <c r="G47" s="37">
        <f t="shared" si="9"/>
        <v>2.5199838084169883</v>
      </c>
      <c r="I47" s="7">
        <v>13</v>
      </c>
      <c r="J47" s="11">
        <v>52.069370086603818</v>
      </c>
      <c r="K47" s="10">
        <f t="shared" si="10"/>
        <v>7.145469681344413E-2</v>
      </c>
      <c r="L47" s="37">
        <f t="shared" si="11"/>
        <v>3.4724763108235308</v>
      </c>
      <c r="N47" s="7">
        <v>13</v>
      </c>
      <c r="O47" s="11">
        <v>53.104351538227526</v>
      </c>
      <c r="P47" s="10">
        <f t="shared" si="12"/>
        <v>3.5175127366642044E-2</v>
      </c>
      <c r="Q47" s="37">
        <f t="shared" si="13"/>
        <v>1.8044795317212916</v>
      </c>
      <c r="R47" s="9"/>
      <c r="S47" s="45">
        <f t="shared" si="14"/>
        <v>0.16905484457028172</v>
      </c>
      <c r="T47" s="47">
        <f t="shared" si="15"/>
        <v>7.6793214082275156</v>
      </c>
    </row>
    <row r="48" spans="1:20" ht="15" thickBot="1" x14ac:dyDescent="0.35">
      <c r="A48" s="7">
        <v>14</v>
      </c>
      <c r="B48" s="11">
        <v>47.978475732</v>
      </c>
      <c r="D48" s="7">
        <v>14</v>
      </c>
      <c r="E48" s="11">
        <v>50.06573489015323</v>
      </c>
      <c r="F48" s="10">
        <f t="shared" si="8"/>
        <v>5.6535808493634362E-2</v>
      </c>
      <c r="G48" s="37">
        <f t="shared" si="9"/>
        <v>2.679044834153224</v>
      </c>
      <c r="I48" s="7">
        <v>14</v>
      </c>
      <c r="J48" s="11">
        <v>52.590063787469859</v>
      </c>
      <c r="K48" s="10">
        <f t="shared" si="10"/>
        <v>6.6176594858698284E-2</v>
      </c>
      <c r="L48" s="37">
        <f t="shared" si="11"/>
        <v>3.2642166050528729</v>
      </c>
      <c r="N48" s="7">
        <v>14</v>
      </c>
      <c r="O48" s="11">
        <v>53.635395053609798</v>
      </c>
      <c r="P48" s="10">
        <f t="shared" si="12"/>
        <v>3.0075742502767091E-2</v>
      </c>
      <c r="Q48" s="37">
        <f t="shared" si="13"/>
        <v>1.5660249670059798</v>
      </c>
      <c r="R48" s="9"/>
      <c r="S48" s="45">
        <f t="shared" si="14"/>
        <v>0.16306788356731394</v>
      </c>
      <c r="T48" s="47">
        <f t="shared" si="15"/>
        <v>7.5199483016098014</v>
      </c>
    </row>
    <row r="49" spans="1:25" ht="15" thickBot="1" x14ac:dyDescent="0.35">
      <c r="A49" s="7">
        <v>15</v>
      </c>
      <c r="B49" s="11">
        <v>48.581220402</v>
      </c>
      <c r="D49" s="7">
        <v>15</v>
      </c>
      <c r="E49" s="11">
        <v>50.816720913505527</v>
      </c>
      <c r="F49" s="10">
        <f t="shared" si="8"/>
        <v>5.9156635099445548E-2</v>
      </c>
      <c r="G49" s="37">
        <f t="shared" si="9"/>
        <v>2.8382451815055276</v>
      </c>
      <c r="I49" s="7">
        <v>15</v>
      </c>
      <c r="J49" s="11">
        <v>53.115964425344558</v>
      </c>
      <c r="K49" s="10">
        <f t="shared" si="10"/>
        <v>6.0924493406192604E-2</v>
      </c>
      <c r="L49" s="37">
        <f t="shared" si="11"/>
        <v>3.0502295351913276</v>
      </c>
      <c r="N49" s="7">
        <v>15</v>
      </c>
      <c r="O49" s="11">
        <v>54.171749004145902</v>
      </c>
      <c r="P49" s="10">
        <f t="shared" si="12"/>
        <v>3.0075742502767146E-2</v>
      </c>
      <c r="Q49" s="37">
        <f t="shared" si="13"/>
        <v>1.5816852166760427</v>
      </c>
      <c r="R49" s="9"/>
      <c r="S49" s="45">
        <f t="shared" si="14"/>
        <v>0.15737100224579023</v>
      </c>
      <c r="T49" s="47">
        <f t="shared" si="15"/>
        <v>7.3658856301459039</v>
      </c>
    </row>
    <row r="50" spans="1:25" ht="15" thickBot="1" x14ac:dyDescent="0.35">
      <c r="A50" s="7">
        <v>16</v>
      </c>
      <c r="B50" s="11">
        <v>48.960083783573999</v>
      </c>
      <c r="D50" s="7">
        <v>16</v>
      </c>
      <c r="E50" s="11">
        <v>51.578971727208099</v>
      </c>
      <c r="F50" s="10">
        <f t="shared" si="8"/>
        <v>6.1705969928344734E-2</v>
      </c>
      <c r="G50" s="37">
        <f t="shared" si="9"/>
        <v>2.9977513252080996</v>
      </c>
      <c r="I50" s="7">
        <v>16</v>
      </c>
      <c r="J50" s="11">
        <v>53.647124069598007</v>
      </c>
      <c r="K50" s="10">
        <f t="shared" si="10"/>
        <v>5.5698264374635112E-2</v>
      </c>
      <c r="L50" s="37">
        <f t="shared" si="11"/>
        <v>2.8304031560924798</v>
      </c>
      <c r="N50" s="7">
        <v>16</v>
      </c>
      <c r="O50" s="11">
        <v>54.713466494187358</v>
      </c>
      <c r="P50" s="10">
        <f t="shared" si="12"/>
        <v>3.0075742502767094E-2</v>
      </c>
      <c r="Q50" s="37">
        <f t="shared" si="13"/>
        <v>1.5975020688428003</v>
      </c>
      <c r="R50" s="9"/>
      <c r="S50" s="45">
        <f t="shared" si="14"/>
        <v>0.15461675904201819</v>
      </c>
      <c r="T50" s="47">
        <f t="shared" si="15"/>
        <v>7.3267764381873519</v>
      </c>
    </row>
    <row r="51" spans="1:25" ht="15" thickBot="1" x14ac:dyDescent="0.35">
      <c r="A51" s="7">
        <v>17</v>
      </c>
      <c r="B51" s="11">
        <v>50.184291085325995</v>
      </c>
      <c r="D51" s="7">
        <v>17</v>
      </c>
      <c r="E51" s="11">
        <v>52.35265630311622</v>
      </c>
      <c r="F51" s="10">
        <f t="shared" si="8"/>
        <v>6.9292620791642126E-2</v>
      </c>
      <c r="G51" s="37">
        <f t="shared" si="9"/>
        <v>3.3925725195422203</v>
      </c>
      <c r="I51" s="7">
        <v>17</v>
      </c>
      <c r="J51" s="11">
        <v>54.183595310293988</v>
      </c>
      <c r="K51" s="10">
        <f t="shared" si="10"/>
        <v>5.0497780313676563E-2</v>
      </c>
      <c r="L51" s="37">
        <f t="shared" si="11"/>
        <v>2.604623583085889</v>
      </c>
      <c r="N51" s="7">
        <v>17</v>
      </c>
      <c r="O51" s="11">
        <v>55.26060115912923</v>
      </c>
      <c r="P51" s="10">
        <f t="shared" si="12"/>
        <v>3.0075742502766994E-2</v>
      </c>
      <c r="Q51" s="37">
        <f t="shared" si="13"/>
        <v>1.6134770895312229</v>
      </c>
      <c r="R51" s="9"/>
      <c r="S51" s="45">
        <f t="shared" si="14"/>
        <v>0.15177900748256373</v>
      </c>
      <c r="T51" s="47">
        <f t="shared" si="15"/>
        <v>7.2821254271292304</v>
      </c>
    </row>
    <row r="52" spans="1:25" ht="15" thickBot="1" x14ac:dyDescent="0.35">
      <c r="A52" s="7">
        <v>18</v>
      </c>
      <c r="B52" s="11">
        <v>51.438986308385992</v>
      </c>
      <c r="D52" s="7">
        <v>18</v>
      </c>
      <c r="E52" s="11">
        <v>53.137946147662952</v>
      </c>
      <c r="F52" s="10">
        <f t="shared" si="8"/>
        <v>5.8856167905510418E-2</v>
      </c>
      <c r="G52" s="37">
        <f t="shared" si="9"/>
        <v>2.9536550623369564</v>
      </c>
      <c r="I52" s="7">
        <v>18</v>
      </c>
      <c r="J52" s="11">
        <v>54.725431263396928</v>
      </c>
      <c r="K52" s="10">
        <f t="shared" si="10"/>
        <v>4.5322914400801315E-2</v>
      </c>
      <c r="L52" s="37">
        <f t="shared" si="11"/>
        <v>2.372774960280708</v>
      </c>
      <c r="N52" s="7">
        <v>18</v>
      </c>
      <c r="O52" s="11">
        <v>55.813207170720517</v>
      </c>
      <c r="P52" s="10">
        <f t="shared" si="12"/>
        <v>3.0075742502766876E-2</v>
      </c>
      <c r="Q52" s="37">
        <f t="shared" si="13"/>
        <v>1.6296118604265288</v>
      </c>
      <c r="R52" s="9"/>
      <c r="S52" s="45">
        <f t="shared" si="14"/>
        <v>0.14886383480853826</v>
      </c>
      <c r="T52" s="47">
        <f t="shared" si="15"/>
        <v>7.2319867687205175</v>
      </c>
    </row>
    <row r="53" spans="1:25" ht="15" thickBot="1" x14ac:dyDescent="0.35">
      <c r="A53" s="7">
        <v>19</v>
      </c>
      <c r="B53" s="11">
        <v>52.725342065111995</v>
      </c>
      <c r="D53" s="7">
        <v>19</v>
      </c>
      <c r="E53" s="11">
        <v>53.935015339877893</v>
      </c>
      <c r="F53" s="10">
        <f t="shared" si="8"/>
        <v>4.8524071149609306E-2</v>
      </c>
      <c r="G53" s="37">
        <f t="shared" si="9"/>
        <v>2.4960290314919007</v>
      </c>
      <c r="I53" s="7">
        <v>19</v>
      </c>
      <c r="J53" s="11">
        <v>55.272685576030902</v>
      </c>
      <c r="K53" s="10">
        <f t="shared" si="10"/>
        <v>4.0173540438236115E-2</v>
      </c>
      <c r="L53" s="37">
        <f t="shared" si="11"/>
        <v>2.1347394283679506</v>
      </c>
      <c r="N53" s="7">
        <v>19</v>
      </c>
      <c r="O53" s="11">
        <v>56.371339242427723</v>
      </c>
      <c r="P53" s="10">
        <f t="shared" si="12"/>
        <v>3.0075742502766897E-2</v>
      </c>
      <c r="Q53" s="37">
        <f t="shared" si="13"/>
        <v>1.6459079790307953</v>
      </c>
      <c r="R53" s="9"/>
      <c r="S53" s="45">
        <f t="shared" si="14"/>
        <v>0.15137342271747059</v>
      </c>
      <c r="T53" s="47">
        <f t="shared" si="15"/>
        <v>7.4112554588537236</v>
      </c>
    </row>
    <row r="54" spans="1:25" ht="15" thickBot="1" x14ac:dyDescent="0.35">
      <c r="A54" s="7">
        <v>20</v>
      </c>
      <c r="B54" s="11">
        <v>53.779520574953999</v>
      </c>
      <c r="D54" s="7">
        <v>20</v>
      </c>
      <c r="E54" s="11">
        <v>54.744040569976057</v>
      </c>
      <c r="F54" s="10">
        <f t="shared" si="8"/>
        <v>3.8287063218501553E-2</v>
      </c>
      <c r="G54" s="37">
        <f t="shared" si="9"/>
        <v>2.0186985048640622</v>
      </c>
      <c r="I54" s="7">
        <v>20</v>
      </c>
      <c r="J54" s="11">
        <v>55.825412431791207</v>
      </c>
      <c r="K54" s="10">
        <f t="shared" si="10"/>
        <v>3.5049532849870405E-2</v>
      </c>
      <c r="L54" s="37">
        <f t="shared" si="11"/>
        <v>1.8903970919133144</v>
      </c>
      <c r="N54" s="7">
        <v>20</v>
      </c>
      <c r="O54" s="11">
        <v>56.935052634852006</v>
      </c>
      <c r="P54" s="10">
        <f t="shared" si="12"/>
        <v>3.007574250276691E-2</v>
      </c>
      <c r="Q54" s="37">
        <f t="shared" si="13"/>
        <v>1.6623670588211041</v>
      </c>
      <c r="R54" s="9"/>
      <c r="S54" s="45">
        <f t="shared" si="14"/>
        <v>0.13451941640558412</v>
      </c>
      <c r="T54" s="47">
        <f t="shared" si="15"/>
        <v>6.7507615495260112</v>
      </c>
    </row>
    <row r="55" spans="1:25" ht="15" thickBot="1" x14ac:dyDescent="0.35">
      <c r="A55" s="7" t="s">
        <v>14</v>
      </c>
      <c r="B55" s="11">
        <v>54.855978719597992</v>
      </c>
      <c r="D55" s="7" t="s">
        <v>14</v>
      </c>
      <c r="E55" s="11">
        <v>55.702061279950641</v>
      </c>
      <c r="F55" s="10">
        <f t="shared" si="8"/>
        <v>3.5748565335705147E-2</v>
      </c>
      <c r="G55" s="37">
        <f t="shared" si="9"/>
        <v>1.9225407049966421</v>
      </c>
      <c r="I55" s="7" t="s">
        <v>14</v>
      </c>
      <c r="J55" s="11">
        <v>56.383666556109127</v>
      </c>
      <c r="K55" s="10">
        <f t="shared" si="10"/>
        <v>2.9950766678196371E-2</v>
      </c>
      <c r="L55" s="37">
        <f t="shared" si="11"/>
        <v>1.6396259861330691</v>
      </c>
      <c r="N55" s="7" t="s">
        <v>14</v>
      </c>
      <c r="O55" s="11">
        <v>57.504403161200521</v>
      </c>
      <c r="P55" s="10">
        <f t="shared" si="12"/>
        <v>3.0075742502766893E-2</v>
      </c>
      <c r="Q55" s="37">
        <f t="shared" si="13"/>
        <v>1.678990729409314</v>
      </c>
      <c r="R55" s="9"/>
      <c r="S55" s="45">
        <f t="shared" si="14"/>
        <v>0.11791478192146443</v>
      </c>
      <c r="T55" s="47">
        <f t="shared" si="15"/>
        <v>6.0654168528145291</v>
      </c>
    </row>
    <row r="56" spans="1:25" ht="15" thickBot="1" x14ac:dyDescent="0.35">
      <c r="A56" s="7" t="s">
        <v>15</v>
      </c>
      <c r="B56" s="36">
        <v>57.378811721880012</v>
      </c>
      <c r="D56" s="7" t="s">
        <v>2</v>
      </c>
      <c r="E56" s="36">
        <v>59.202520000000007</v>
      </c>
      <c r="F56" s="38"/>
      <c r="G56" s="39"/>
      <c r="I56" s="7" t="s">
        <v>2</v>
      </c>
      <c r="J56" s="36">
        <v>60.384720000000002</v>
      </c>
      <c r="K56" s="31"/>
      <c r="L56" s="39"/>
      <c r="N56" s="7" t="s">
        <v>2</v>
      </c>
      <c r="O56" s="36">
        <v>61.587479999999999</v>
      </c>
      <c r="P56" s="31"/>
      <c r="Q56" s="39"/>
      <c r="R56" s="9"/>
      <c r="S56" s="48"/>
      <c r="T56" s="49"/>
      <c r="U56" s="2"/>
      <c r="W56" s="2"/>
      <c r="X56" s="2"/>
      <c r="Y56" s="2"/>
    </row>
    <row r="57" spans="1:25" x14ac:dyDescent="0.3">
      <c r="D57" s="3"/>
      <c r="E57" s="52"/>
    </row>
  </sheetData>
  <mergeCells count="11">
    <mergeCell ref="S3:T3"/>
    <mergeCell ref="S32:T32"/>
    <mergeCell ref="A1:E1"/>
    <mergeCell ref="I3:L3"/>
    <mergeCell ref="N3:Q3"/>
    <mergeCell ref="A32:B32"/>
    <mergeCell ref="D32:G32"/>
    <mergeCell ref="I32:L32"/>
    <mergeCell ref="N32:Q32"/>
    <mergeCell ref="A3:B3"/>
    <mergeCell ref="D3:G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331C-3664-470D-A54A-57D7223EF2B6}">
  <sheetPr>
    <tabColor theme="7"/>
  </sheetPr>
  <dimension ref="A1:AB55"/>
  <sheetViews>
    <sheetView topLeftCell="A33" workbookViewId="0">
      <selection activeCell="A54" sqref="A54:XFD54"/>
    </sheetView>
  </sheetViews>
  <sheetFormatPr defaultRowHeight="14.4" x14ac:dyDescent="0.3"/>
  <cols>
    <col min="2" max="2" width="10.44140625" customWidth="1"/>
    <col min="3" max="3" width="2.88671875" customWidth="1"/>
    <col min="5" max="5" width="8.44140625" bestFit="1" customWidth="1"/>
    <col min="6" max="6" width="8.5546875" bestFit="1" customWidth="1"/>
    <col min="7" max="7" width="8.109375" bestFit="1" customWidth="1"/>
    <col min="8" max="8" width="2.44140625" customWidth="1"/>
    <col min="10" max="10" width="8.44140625" bestFit="1" customWidth="1"/>
    <col min="11" max="11" width="8.33203125" customWidth="1"/>
    <col min="12" max="12" width="7.33203125" bestFit="1" customWidth="1"/>
    <col min="13" max="13" width="2.5546875" customWidth="1"/>
    <col min="14" max="14" width="8.5546875" customWidth="1"/>
    <col min="16" max="16" width="8.5546875" bestFit="1" customWidth="1"/>
    <col min="17" max="17" width="7.33203125" bestFit="1" customWidth="1"/>
    <col min="18" max="18" width="2.33203125" customWidth="1"/>
    <col min="19" max="19" width="8.33203125" bestFit="1" customWidth="1"/>
    <col min="20" max="20" width="6.77734375" bestFit="1" customWidth="1"/>
    <col min="21" max="21" width="13.5546875" customWidth="1"/>
    <col min="22" max="22" width="7" customWidth="1"/>
    <col min="23" max="24" width="8" customWidth="1"/>
  </cols>
  <sheetData>
    <row r="1" spans="1:20" ht="18.600000000000001" thickBot="1" x14ac:dyDescent="0.35">
      <c r="A1" s="54" t="s">
        <v>27</v>
      </c>
      <c r="B1" s="56"/>
      <c r="K1" s="1"/>
      <c r="L1" s="1"/>
      <c r="M1" s="1"/>
      <c r="T1" s="2"/>
    </row>
    <row r="2" spans="1:20" ht="18" x14ac:dyDescent="0.3">
      <c r="A2" s="32"/>
      <c r="B2" s="32"/>
      <c r="K2" s="1"/>
      <c r="L2" s="1"/>
      <c r="M2" s="1"/>
    </row>
    <row r="3" spans="1:20" ht="15" thickBot="1" x14ac:dyDescent="0.35">
      <c r="A3" s="53" t="s">
        <v>1</v>
      </c>
      <c r="B3" s="53"/>
      <c r="D3" s="53" t="s">
        <v>3</v>
      </c>
      <c r="E3" s="53"/>
      <c r="F3" s="53"/>
      <c r="G3" s="53"/>
      <c r="I3" s="53" t="s">
        <v>4</v>
      </c>
      <c r="J3" s="53"/>
      <c r="K3" s="53"/>
      <c r="L3" s="53"/>
      <c r="N3" s="53" t="s">
        <v>5</v>
      </c>
      <c r="O3" s="53"/>
      <c r="P3" s="53"/>
      <c r="Q3" s="53"/>
      <c r="S3" s="53" t="s">
        <v>228</v>
      </c>
      <c r="T3" s="53"/>
    </row>
    <row r="4" spans="1:20" ht="49.2" thickBot="1" x14ac:dyDescent="0.35">
      <c r="A4" s="35" t="s">
        <v>6</v>
      </c>
      <c r="B4" s="4" t="s">
        <v>7</v>
      </c>
      <c r="D4" s="35" t="s">
        <v>6</v>
      </c>
      <c r="E4" s="4" t="s">
        <v>227</v>
      </c>
      <c r="F4" s="5" t="s">
        <v>8</v>
      </c>
      <c r="G4" s="5" t="s">
        <v>9</v>
      </c>
      <c r="I4" s="35" t="s">
        <v>6</v>
      </c>
      <c r="J4" s="4" t="s">
        <v>10</v>
      </c>
      <c r="K4" s="5" t="s">
        <v>8</v>
      </c>
      <c r="L4" s="5" t="s">
        <v>9</v>
      </c>
      <c r="N4" s="35" t="s">
        <v>6</v>
      </c>
      <c r="O4" s="4" t="s">
        <v>11</v>
      </c>
      <c r="P4" s="5" t="s">
        <v>8</v>
      </c>
      <c r="Q4" s="5" t="s">
        <v>9</v>
      </c>
      <c r="S4" s="43" t="s">
        <v>229</v>
      </c>
      <c r="T4" s="44" t="s">
        <v>230</v>
      </c>
    </row>
    <row r="5" spans="1:20" ht="15" thickBot="1" x14ac:dyDescent="0.35">
      <c r="A5" s="7" t="s">
        <v>12</v>
      </c>
      <c r="B5" s="8">
        <v>38.302547299960587</v>
      </c>
      <c r="D5" s="7" t="s">
        <v>12</v>
      </c>
      <c r="E5" s="8">
        <v>43.51</v>
      </c>
      <c r="F5" s="10" t="s">
        <v>13</v>
      </c>
      <c r="G5" s="37" t="s">
        <v>13</v>
      </c>
      <c r="I5" s="7" t="s">
        <v>12</v>
      </c>
      <c r="J5" s="8">
        <v>45.93</v>
      </c>
      <c r="K5" s="10" t="s">
        <v>13</v>
      </c>
      <c r="L5" s="37" t="s">
        <v>13</v>
      </c>
      <c r="N5" s="7" t="s">
        <v>12</v>
      </c>
      <c r="O5" s="8">
        <v>46.848599999999998</v>
      </c>
      <c r="P5" s="10" t="s">
        <v>13</v>
      </c>
      <c r="Q5" s="37" t="s">
        <v>13</v>
      </c>
      <c r="S5" s="45" t="s">
        <v>13</v>
      </c>
      <c r="T5" s="46" t="s">
        <v>13</v>
      </c>
    </row>
    <row r="6" spans="1:20" ht="15" thickBot="1" x14ac:dyDescent="0.35">
      <c r="A6" s="7">
        <v>1</v>
      </c>
      <c r="B6" s="11">
        <v>38.869425</v>
      </c>
      <c r="D6" s="7">
        <v>1</v>
      </c>
      <c r="E6" s="11">
        <v>44.380200000000002</v>
      </c>
      <c r="F6" s="10">
        <f>(E6-B5)/B5</f>
        <v>0.15867489575675478</v>
      </c>
      <c r="G6" s="37">
        <f>E6-B5</f>
        <v>6.0776527000394154</v>
      </c>
      <c r="I6" s="7">
        <v>1</v>
      </c>
      <c r="J6" s="11">
        <v>47.078249999999997</v>
      </c>
      <c r="K6" s="10">
        <f>(J6-E5)/E5</f>
        <v>8.2009882785566521E-2</v>
      </c>
      <c r="L6" s="37">
        <f>J6-E5</f>
        <v>3.568249999999999</v>
      </c>
      <c r="N6" s="7">
        <v>1</v>
      </c>
      <c r="O6" s="11">
        <v>48.019814999999994</v>
      </c>
      <c r="P6" s="10">
        <f>(O6-J5)/J5</f>
        <v>4.5499999999999881E-2</v>
      </c>
      <c r="Q6" s="37">
        <f>O6-J5</f>
        <v>2.0898149999999944</v>
      </c>
      <c r="S6" s="45" t="s">
        <v>13</v>
      </c>
      <c r="T6" s="46" t="s">
        <v>13</v>
      </c>
    </row>
    <row r="7" spans="1:20" ht="15" thickBot="1" x14ac:dyDescent="0.35">
      <c r="A7" s="7">
        <v>2</v>
      </c>
      <c r="B7" s="11">
        <v>39.443849999999998</v>
      </c>
      <c r="D7" s="7">
        <v>2</v>
      </c>
      <c r="E7" s="11">
        <v>45.267804000000005</v>
      </c>
      <c r="F7" s="10">
        <f t="shared" ref="F7:F25" si="0">(E7-B6)/B6</f>
        <v>0.16461213408739661</v>
      </c>
      <c r="G7" s="37">
        <f t="shared" ref="G7:G25" si="1">E7-B6</f>
        <v>6.3983790000000056</v>
      </c>
      <c r="I7" s="7">
        <v>2</v>
      </c>
      <c r="J7" s="11">
        <v>48.019815000000001</v>
      </c>
      <c r="K7" s="10">
        <f t="shared" ref="K7:K25" si="2">(J7-E6)/E6</f>
        <v>8.2009882785566507E-2</v>
      </c>
      <c r="L7" s="37">
        <f t="shared" ref="L7:L25" si="3">J7-E6</f>
        <v>3.6396149999999992</v>
      </c>
      <c r="N7" s="7">
        <v>2</v>
      </c>
      <c r="O7" s="11">
        <v>49.22031037499999</v>
      </c>
      <c r="P7" s="10">
        <f t="shared" ref="P7:P25" si="4">(O7-J6)/J6</f>
        <v>4.5499999999999846E-2</v>
      </c>
      <c r="Q7" s="37">
        <f t="shared" ref="Q7:Q25" si="5">O7-J6</f>
        <v>2.1420603749999927</v>
      </c>
      <c r="S7" s="45" t="s">
        <v>13</v>
      </c>
      <c r="T7" s="46" t="s">
        <v>13</v>
      </c>
    </row>
    <row r="8" spans="1:20" ht="15" thickBot="1" x14ac:dyDescent="0.35">
      <c r="A8" s="7">
        <v>3</v>
      </c>
      <c r="B8" s="11">
        <v>41.021603999999996</v>
      </c>
      <c r="D8" s="7">
        <v>3</v>
      </c>
      <c r="E8" s="11">
        <v>46.173160080000009</v>
      </c>
      <c r="F8" s="10">
        <f t="shared" si="0"/>
        <v>0.17060479846668142</v>
      </c>
      <c r="G8" s="37">
        <f t="shared" si="1"/>
        <v>6.7293100800000119</v>
      </c>
      <c r="I8" s="7">
        <v>3</v>
      </c>
      <c r="J8" s="11">
        <v>48.980211300000001</v>
      </c>
      <c r="K8" s="10">
        <f t="shared" si="2"/>
        <v>8.2009882785566424E-2</v>
      </c>
      <c r="L8" s="37">
        <f t="shared" si="3"/>
        <v>3.7124072999999953</v>
      </c>
      <c r="N8" s="7">
        <v>3</v>
      </c>
      <c r="O8" s="11">
        <v>50.450818134374984</v>
      </c>
      <c r="P8" s="10">
        <f t="shared" si="4"/>
        <v>5.0624999999999636E-2</v>
      </c>
      <c r="Q8" s="37">
        <f t="shared" si="5"/>
        <v>2.4310031343749827</v>
      </c>
      <c r="S8" s="45">
        <f t="shared" ref="S8:S25" si="6">(O8-B5)/B5</f>
        <v>0.31716613360665175</v>
      </c>
      <c r="T8" s="47">
        <f t="shared" ref="T8:T25" si="7">O8-B5</f>
        <v>12.148270834414397</v>
      </c>
    </row>
    <row r="9" spans="1:20" ht="15" thickBot="1" x14ac:dyDescent="0.35">
      <c r="A9" s="7">
        <v>4</v>
      </c>
      <c r="B9" s="11">
        <v>42.4607715</v>
      </c>
      <c r="D9" s="7">
        <v>4</v>
      </c>
      <c r="E9" s="11">
        <v>47.09662328160001</v>
      </c>
      <c r="F9" s="10">
        <f t="shared" si="0"/>
        <v>0.14809316772693759</v>
      </c>
      <c r="G9" s="37">
        <f t="shared" si="1"/>
        <v>6.0750192816000137</v>
      </c>
      <c r="I9" s="7">
        <v>4</v>
      </c>
      <c r="J9" s="11">
        <v>49.959815526</v>
      </c>
      <c r="K9" s="10">
        <f t="shared" si="2"/>
        <v>8.2009882785566313E-2</v>
      </c>
      <c r="L9" s="37">
        <f t="shared" si="3"/>
        <v>3.7866554459999904</v>
      </c>
      <c r="N9" s="7">
        <v>4</v>
      </c>
      <c r="O9" s="11">
        <v>51.712088587734357</v>
      </c>
      <c r="P9" s="10">
        <f t="shared" si="4"/>
        <v>5.5775122549019222E-2</v>
      </c>
      <c r="Q9" s="37">
        <f t="shared" si="5"/>
        <v>2.7318772877343562</v>
      </c>
      <c r="S9" s="45">
        <f t="shared" si="6"/>
        <v>0.33040528867443647</v>
      </c>
      <c r="T9" s="47">
        <f t="shared" si="7"/>
        <v>12.842663587734357</v>
      </c>
    </row>
    <row r="10" spans="1:20" ht="15" thickBot="1" x14ac:dyDescent="0.35">
      <c r="A10" s="7">
        <v>5</v>
      </c>
      <c r="B10" s="11">
        <v>43.942580999999997</v>
      </c>
      <c r="D10" s="7">
        <v>5</v>
      </c>
      <c r="E10" s="11">
        <v>48.03855574723201</v>
      </c>
      <c r="F10" s="10">
        <f t="shared" si="0"/>
        <v>0.13136323364336444</v>
      </c>
      <c r="G10" s="37">
        <f t="shared" si="1"/>
        <v>5.5777842472320103</v>
      </c>
      <c r="I10" s="7">
        <v>5</v>
      </c>
      <c r="J10" s="11">
        <v>50.959011836519998</v>
      </c>
      <c r="K10" s="10">
        <f t="shared" si="2"/>
        <v>8.2009882785566271E-2</v>
      </c>
      <c r="L10" s="37">
        <f t="shared" si="3"/>
        <v>3.8623885549199883</v>
      </c>
      <c r="N10" s="7">
        <v>5</v>
      </c>
      <c r="O10" s="11">
        <v>53.00489080242771</v>
      </c>
      <c r="P10" s="10">
        <f t="shared" si="4"/>
        <v>6.0950490796808428E-2</v>
      </c>
      <c r="Q10" s="37">
        <f t="shared" si="5"/>
        <v>3.0450752764277098</v>
      </c>
      <c r="S10" s="45">
        <f t="shared" si="6"/>
        <v>0.34380621573268616</v>
      </c>
      <c r="T10" s="47">
        <f t="shared" si="7"/>
        <v>13.561040802427712</v>
      </c>
    </row>
    <row r="11" spans="1:20" ht="15" thickBot="1" x14ac:dyDescent="0.35">
      <c r="A11" s="7">
        <v>6</v>
      </c>
      <c r="B11" s="11">
        <v>45.477692999999995</v>
      </c>
      <c r="D11" s="7">
        <v>6</v>
      </c>
      <c r="E11" s="11">
        <v>48.999326862176652</v>
      </c>
      <c r="F11" s="10">
        <f t="shared" si="0"/>
        <v>0.11507621416631525</v>
      </c>
      <c r="G11" s="37">
        <f t="shared" si="1"/>
        <v>5.0567458621766548</v>
      </c>
      <c r="I11" s="7">
        <v>6</v>
      </c>
      <c r="J11" s="11">
        <v>51.978192073250398</v>
      </c>
      <c r="K11" s="10">
        <f t="shared" si="2"/>
        <v>8.2009882785566257E-2</v>
      </c>
      <c r="L11" s="37">
        <f t="shared" si="3"/>
        <v>3.9396363260183875</v>
      </c>
      <c r="N11" s="7">
        <v>6</v>
      </c>
      <c r="O11" s="11">
        <v>54.064988618476264</v>
      </c>
      <c r="P11" s="10">
        <f t="shared" si="4"/>
        <v>6.0950490796808456E-2</v>
      </c>
      <c r="Q11" s="37">
        <f t="shared" si="5"/>
        <v>3.1059767819562651</v>
      </c>
      <c r="S11" s="45">
        <f t="shared" si="6"/>
        <v>0.31796378850705759</v>
      </c>
      <c r="T11" s="47">
        <f t="shared" si="7"/>
        <v>13.043384618476267</v>
      </c>
    </row>
    <row r="12" spans="1:20" ht="15" thickBot="1" x14ac:dyDescent="0.35">
      <c r="A12" s="7">
        <v>7</v>
      </c>
      <c r="B12" s="11">
        <v>46.842236999999997</v>
      </c>
      <c r="D12" s="7">
        <v>7</v>
      </c>
      <c r="E12" s="11">
        <v>49.979313399420185</v>
      </c>
      <c r="F12" s="10">
        <f t="shared" si="0"/>
        <v>9.8985240949231765E-2</v>
      </c>
      <c r="G12" s="37">
        <f t="shared" si="1"/>
        <v>4.5016203994201902</v>
      </c>
      <c r="I12" s="7">
        <v>7</v>
      </c>
      <c r="J12" s="11">
        <v>53.017755914715408</v>
      </c>
      <c r="K12" s="10">
        <f t="shared" si="2"/>
        <v>8.2009882785566285E-2</v>
      </c>
      <c r="L12" s="37">
        <f t="shared" si="3"/>
        <v>4.0184290525387567</v>
      </c>
      <c r="N12" s="7">
        <v>7</v>
      </c>
      <c r="O12" s="11">
        <v>55.14628839084579</v>
      </c>
      <c r="P12" s="10">
        <f t="shared" si="4"/>
        <v>6.0950490796808483E-2</v>
      </c>
      <c r="Q12" s="37">
        <f t="shared" si="5"/>
        <v>3.168096317595392</v>
      </c>
      <c r="S12" s="45">
        <f t="shared" si="6"/>
        <v>0.29875851150857657</v>
      </c>
      <c r="T12" s="47">
        <f t="shared" si="7"/>
        <v>12.68551689084579</v>
      </c>
    </row>
    <row r="13" spans="1:20" ht="15" thickBot="1" x14ac:dyDescent="0.35">
      <c r="A13" s="7">
        <v>8</v>
      </c>
      <c r="B13" s="11">
        <v>48.249423</v>
      </c>
      <c r="D13" s="7">
        <v>8</v>
      </c>
      <c r="E13" s="11">
        <v>50.978899667408591</v>
      </c>
      <c r="F13" s="10">
        <f t="shared" si="0"/>
        <v>8.8310527684845486E-2</v>
      </c>
      <c r="G13" s="37">
        <f t="shared" si="1"/>
        <v>4.1366626674085936</v>
      </c>
      <c r="I13" s="7">
        <v>8</v>
      </c>
      <c r="J13" s="11">
        <v>54.078111033009719</v>
      </c>
      <c r="K13" s="10">
        <f t="shared" si="2"/>
        <v>8.2009882785566326E-2</v>
      </c>
      <c r="L13" s="37">
        <f t="shared" si="3"/>
        <v>4.098797633589534</v>
      </c>
      <c r="N13" s="7">
        <v>8</v>
      </c>
      <c r="O13" s="11">
        <v>56.24921415866271</v>
      </c>
      <c r="P13" s="10">
        <f t="shared" si="4"/>
        <v>6.0950490796808511E-2</v>
      </c>
      <c r="Q13" s="37">
        <f t="shared" si="5"/>
        <v>3.2314582439473014</v>
      </c>
      <c r="S13" s="45">
        <f t="shared" si="6"/>
        <v>0.28006168228176476</v>
      </c>
      <c r="T13" s="47">
        <f t="shared" si="7"/>
        <v>12.306633158662713</v>
      </c>
    </row>
    <row r="14" spans="1:20" ht="15" thickBot="1" x14ac:dyDescent="0.35">
      <c r="A14" s="7">
        <v>9</v>
      </c>
      <c r="B14" s="11">
        <v>49.699250999999997</v>
      </c>
      <c r="D14" s="7">
        <v>9</v>
      </c>
      <c r="E14" s="11">
        <v>51.998477660756762</v>
      </c>
      <c r="F14" s="10">
        <f t="shared" si="0"/>
        <v>7.7701543928447858E-2</v>
      </c>
      <c r="G14" s="37">
        <f t="shared" si="1"/>
        <v>3.7490546607567623</v>
      </c>
      <c r="I14" s="7">
        <v>9</v>
      </c>
      <c r="J14" s="11">
        <v>55.159673253669915</v>
      </c>
      <c r="K14" s="10">
        <f t="shared" si="2"/>
        <v>8.2009882785566313E-2</v>
      </c>
      <c r="L14" s="37">
        <f t="shared" si="3"/>
        <v>4.1807735862613242</v>
      </c>
      <c r="N14" s="7">
        <v>9</v>
      </c>
      <c r="O14" s="11">
        <v>57.374198441835965</v>
      </c>
      <c r="P14" s="10">
        <f t="shared" si="4"/>
        <v>6.0950490796808476E-2</v>
      </c>
      <c r="Q14" s="37">
        <f t="shared" si="5"/>
        <v>3.2960874088262457</v>
      </c>
      <c r="S14" s="45">
        <f t="shared" si="6"/>
        <v>0.26158990610706595</v>
      </c>
      <c r="T14" s="47">
        <f t="shared" si="7"/>
        <v>11.89650544183597</v>
      </c>
    </row>
    <row r="15" spans="1:20" ht="15" thickBot="1" x14ac:dyDescent="0.35">
      <c r="A15" s="7">
        <v>10</v>
      </c>
      <c r="B15" s="11">
        <v>50.935868999999997</v>
      </c>
      <c r="D15" s="7">
        <v>10</v>
      </c>
      <c r="E15" s="11">
        <v>53.038447213971899</v>
      </c>
      <c r="F15" s="10">
        <f t="shared" si="0"/>
        <v>6.7188059111230936E-2</v>
      </c>
      <c r="G15" s="37">
        <f t="shared" si="1"/>
        <v>3.3391962139719027</v>
      </c>
      <c r="I15" s="7">
        <v>10</v>
      </c>
      <c r="J15" s="11">
        <v>56.262866718743311</v>
      </c>
      <c r="K15" s="10">
        <f t="shared" si="2"/>
        <v>8.2009882785566271E-2</v>
      </c>
      <c r="L15" s="37">
        <f t="shared" si="3"/>
        <v>4.2643890579865484</v>
      </c>
      <c r="N15" s="7">
        <v>10</v>
      </c>
      <c r="O15" s="11">
        <v>58.521682410672682</v>
      </c>
      <c r="P15" s="10">
        <f t="shared" si="4"/>
        <v>6.0950490796808407E-2</v>
      </c>
      <c r="Q15" s="37">
        <f t="shared" si="5"/>
        <v>3.3620091570027668</v>
      </c>
      <c r="S15" s="45">
        <f t="shared" si="6"/>
        <v>0.24933577383745967</v>
      </c>
      <c r="T15" s="47">
        <f t="shared" si="7"/>
        <v>11.679445410672685</v>
      </c>
    </row>
    <row r="16" spans="1:20" ht="15" thickBot="1" x14ac:dyDescent="0.35">
      <c r="A16" s="7">
        <v>11</v>
      </c>
      <c r="B16" s="11">
        <v>52.21512899999999</v>
      </c>
      <c r="D16" s="7">
        <v>11</v>
      </c>
      <c r="E16" s="11">
        <v>54.099216158251338</v>
      </c>
      <c r="F16" s="10">
        <f t="shared" si="0"/>
        <v>6.2104509461718242E-2</v>
      </c>
      <c r="G16" s="37">
        <f t="shared" si="1"/>
        <v>3.1633471582513408</v>
      </c>
      <c r="I16" s="7">
        <v>11</v>
      </c>
      <c r="J16" s="11">
        <v>57.388124053118176</v>
      </c>
      <c r="K16" s="10">
        <f t="shared" si="2"/>
        <v>8.2009882785566215E-2</v>
      </c>
      <c r="L16" s="37">
        <f t="shared" si="3"/>
        <v>4.3496768391462766</v>
      </c>
      <c r="N16" s="7">
        <v>11</v>
      </c>
      <c r="O16" s="11">
        <v>59.399507646832767</v>
      </c>
      <c r="P16" s="10">
        <f t="shared" si="4"/>
        <v>5.5749753096823999E-2</v>
      </c>
      <c r="Q16" s="37">
        <f t="shared" si="5"/>
        <v>3.1366409280894558</v>
      </c>
      <c r="S16" s="45">
        <f t="shared" si="6"/>
        <v>0.23109260077229871</v>
      </c>
      <c r="T16" s="47">
        <f t="shared" si="7"/>
        <v>11.150084646832767</v>
      </c>
    </row>
    <row r="17" spans="1:21" ht="15" thickBot="1" x14ac:dyDescent="0.35">
      <c r="A17" s="7">
        <v>12</v>
      </c>
      <c r="B17" s="11">
        <v>53.515709999999999</v>
      </c>
      <c r="D17" s="7">
        <v>12</v>
      </c>
      <c r="E17" s="11">
        <v>55.181200481416369</v>
      </c>
      <c r="F17" s="10">
        <f t="shared" si="0"/>
        <v>5.6804829140925397E-2</v>
      </c>
      <c r="G17" s="37">
        <f t="shared" si="1"/>
        <v>2.9660714814163782</v>
      </c>
      <c r="I17" s="7">
        <v>12</v>
      </c>
      <c r="J17" s="11">
        <v>58.248945913914945</v>
      </c>
      <c r="K17" s="10">
        <f t="shared" si="2"/>
        <v>7.6705912771911397E-2</v>
      </c>
      <c r="L17" s="37">
        <f t="shared" si="3"/>
        <v>4.149729755663607</v>
      </c>
      <c r="N17" s="7">
        <v>12</v>
      </c>
      <c r="O17" s="11">
        <v>60.29050026153525</v>
      </c>
      <c r="P17" s="10">
        <f t="shared" si="4"/>
        <v>5.057450920909435E-2</v>
      </c>
      <c r="Q17" s="37">
        <f t="shared" si="5"/>
        <v>2.9023762084170741</v>
      </c>
      <c r="S17" s="45">
        <f t="shared" si="6"/>
        <v>0.21310681848173635</v>
      </c>
      <c r="T17" s="47">
        <f t="shared" si="7"/>
        <v>10.591249261535253</v>
      </c>
    </row>
    <row r="18" spans="1:21" ht="15" thickBot="1" x14ac:dyDescent="0.35">
      <c r="A18" s="7">
        <v>13</v>
      </c>
      <c r="B18" s="11">
        <v>54.858933</v>
      </c>
      <c r="D18" s="7">
        <v>13</v>
      </c>
      <c r="E18" s="11">
        <v>56.284824491044695</v>
      </c>
      <c r="F18" s="10">
        <f t="shared" si="0"/>
        <v>5.1743955018903734E-2</v>
      </c>
      <c r="G18" s="37">
        <f t="shared" si="1"/>
        <v>2.7691144910446965</v>
      </c>
      <c r="I18" s="7">
        <v>13</v>
      </c>
      <c r="J18" s="11">
        <v>59.122680102623661</v>
      </c>
      <c r="K18" s="10">
        <f t="shared" si="2"/>
        <v>7.1427942611264561E-2</v>
      </c>
      <c r="L18" s="37">
        <f t="shared" si="3"/>
        <v>3.9414796212072929</v>
      </c>
      <c r="N18" s="7">
        <v>13</v>
      </c>
      <c r="O18" s="11">
        <v>61.194857765458273</v>
      </c>
      <c r="P18" s="10">
        <f t="shared" si="4"/>
        <v>5.0574509209094329E-2</v>
      </c>
      <c r="Q18" s="37">
        <f t="shared" si="5"/>
        <v>2.9459118515433289</v>
      </c>
      <c r="S18" s="45">
        <f t="shared" si="6"/>
        <v>0.20140990949733825</v>
      </c>
      <c r="T18" s="47">
        <f t="shared" si="7"/>
        <v>10.258988765458277</v>
      </c>
    </row>
    <row r="19" spans="1:21" ht="15" thickBot="1" x14ac:dyDescent="0.35">
      <c r="A19" s="7">
        <v>14</v>
      </c>
      <c r="B19" s="11">
        <v>55.956964499999998</v>
      </c>
      <c r="D19" s="7">
        <v>14</v>
      </c>
      <c r="E19" s="11">
        <v>57.410520980865591</v>
      </c>
      <c r="F19" s="10">
        <f t="shared" si="0"/>
        <v>4.651180475685867E-2</v>
      </c>
      <c r="G19" s="37">
        <f t="shared" si="1"/>
        <v>2.551587980865591</v>
      </c>
      <c r="I19" s="7">
        <v>14</v>
      </c>
      <c r="J19" s="11">
        <v>60.009520304163011</v>
      </c>
      <c r="K19" s="10">
        <f t="shared" si="2"/>
        <v>6.6175844853366139E-2</v>
      </c>
      <c r="L19" s="37">
        <f t="shared" si="3"/>
        <v>3.7246958131183163</v>
      </c>
      <c r="N19" s="7">
        <v>14</v>
      </c>
      <c r="O19" s="11">
        <v>61.806806343112854</v>
      </c>
      <c r="P19" s="10">
        <f t="shared" si="4"/>
        <v>4.5399265321364887E-2</v>
      </c>
      <c r="Q19" s="37">
        <f t="shared" si="5"/>
        <v>2.6841262404891921</v>
      </c>
      <c r="S19" s="45">
        <f t="shared" si="6"/>
        <v>0.18369536812047069</v>
      </c>
      <c r="T19" s="47">
        <f t="shared" si="7"/>
        <v>9.5916773431128632</v>
      </c>
    </row>
    <row r="20" spans="1:21" ht="15" thickBot="1" x14ac:dyDescent="0.35">
      <c r="A20" s="7">
        <v>15</v>
      </c>
      <c r="B20" s="11">
        <v>57.076316999999996</v>
      </c>
      <c r="D20" s="7">
        <v>15</v>
      </c>
      <c r="E20" s="11">
        <v>58.558731400482905</v>
      </c>
      <c r="F20" s="10">
        <f t="shared" si="0"/>
        <v>4.6495854872236814E-2</v>
      </c>
      <c r="G20" s="37">
        <f t="shared" si="1"/>
        <v>2.6017669004829074</v>
      </c>
      <c r="I20" s="7">
        <v>15</v>
      </c>
      <c r="J20" s="11">
        <v>60.759639307965045</v>
      </c>
      <c r="K20" s="10">
        <f t="shared" si="2"/>
        <v>5.8336316582385396E-2</v>
      </c>
      <c r="L20" s="37">
        <f t="shared" si="3"/>
        <v>3.349118327099454</v>
      </c>
      <c r="N20" s="7">
        <v>15</v>
      </c>
      <c r="O20" s="11">
        <v>62.424874406543985</v>
      </c>
      <c r="P20" s="10">
        <f t="shared" si="4"/>
        <v>4.0249515245890315E-2</v>
      </c>
      <c r="Q20" s="37">
        <f t="shared" si="5"/>
        <v>2.4153541023809737</v>
      </c>
      <c r="S20" s="45">
        <f t="shared" si="6"/>
        <v>0.16647755222800906</v>
      </c>
      <c r="T20" s="47">
        <f t="shared" si="7"/>
        <v>8.9091644065439866</v>
      </c>
    </row>
    <row r="21" spans="1:21" ht="15" thickBot="1" x14ac:dyDescent="0.35">
      <c r="A21" s="7">
        <v>16</v>
      </c>
      <c r="B21" s="11">
        <v>58.216990499999994</v>
      </c>
      <c r="D21" s="7">
        <v>16</v>
      </c>
      <c r="E21" s="11">
        <v>59.729906028492564</v>
      </c>
      <c r="F21" s="10">
        <f t="shared" si="0"/>
        <v>4.649194566097474E-2</v>
      </c>
      <c r="G21" s="37">
        <f t="shared" si="1"/>
        <v>2.6535890284925685</v>
      </c>
      <c r="I21" s="7">
        <v>16</v>
      </c>
      <c r="J21" s="11">
        <v>61.519134799314607</v>
      </c>
      <c r="K21" s="10">
        <f t="shared" si="2"/>
        <v>5.0554431901632495E-2</v>
      </c>
      <c r="L21" s="37">
        <f t="shared" si="3"/>
        <v>2.9604033988317013</v>
      </c>
      <c r="N21" s="7">
        <v>16</v>
      </c>
      <c r="O21" s="11">
        <v>63.049123150609425</v>
      </c>
      <c r="P21" s="10">
        <f t="shared" si="4"/>
        <v>3.7680997924295592E-2</v>
      </c>
      <c r="Q21" s="37">
        <f t="shared" si="5"/>
        <v>2.2894838426443798</v>
      </c>
      <c r="S21" s="45">
        <f t="shared" si="6"/>
        <v>0.14929546935609236</v>
      </c>
      <c r="T21" s="47">
        <f t="shared" si="7"/>
        <v>8.1901901506094248</v>
      </c>
    </row>
    <row r="22" spans="1:21" ht="15" thickBot="1" x14ac:dyDescent="0.35">
      <c r="A22" s="7">
        <v>17</v>
      </c>
      <c r="B22" s="11">
        <v>59.378985</v>
      </c>
      <c r="D22" s="7">
        <v>17</v>
      </c>
      <c r="E22" s="11">
        <v>60.625854618919945</v>
      </c>
      <c r="F22" s="10">
        <f t="shared" si="0"/>
        <v>4.1377338440741811E-2</v>
      </c>
      <c r="G22" s="37">
        <f t="shared" si="1"/>
        <v>2.4088641189199507</v>
      </c>
      <c r="I22" s="7">
        <v>17</v>
      </c>
      <c r="J22" s="11">
        <v>62.28812398430604</v>
      </c>
      <c r="K22" s="10">
        <f t="shared" si="2"/>
        <v>4.2829766961179308E-2</v>
      </c>
      <c r="L22" s="37">
        <f t="shared" si="3"/>
        <v>2.5582179558134754</v>
      </c>
      <c r="N22" s="7">
        <v>17</v>
      </c>
      <c r="O22" s="11">
        <v>63.679614382115517</v>
      </c>
      <c r="P22" s="10">
        <f t="shared" si="4"/>
        <v>3.5118822620778804E-2</v>
      </c>
      <c r="Q22" s="37">
        <f t="shared" si="5"/>
        <v>2.1604795828009102</v>
      </c>
      <c r="S22" s="45">
        <f t="shared" si="6"/>
        <v>0.13801052203458106</v>
      </c>
      <c r="T22" s="47">
        <f t="shared" si="7"/>
        <v>7.7226498821155189</v>
      </c>
    </row>
    <row r="23" spans="1:21" ht="15" thickBot="1" x14ac:dyDescent="0.35">
      <c r="A23" s="7">
        <v>18</v>
      </c>
      <c r="B23" s="11">
        <v>60.054914424104162</v>
      </c>
      <c r="D23" s="7">
        <v>18</v>
      </c>
      <c r="E23" s="11">
        <v>61.535242438203738</v>
      </c>
      <c r="F23" s="10">
        <f t="shared" si="0"/>
        <v>3.631347754098084E-2</v>
      </c>
      <c r="G23" s="37">
        <f t="shared" si="1"/>
        <v>2.1562574382037383</v>
      </c>
      <c r="I23" s="7">
        <v>18</v>
      </c>
      <c r="J23" s="11">
        <v>63.066725534109864</v>
      </c>
      <c r="K23" s="10">
        <f t="shared" si="2"/>
        <v>4.0261220737137102E-2</v>
      </c>
      <c r="L23" s="37">
        <f t="shared" si="3"/>
        <v>2.4408709151899188</v>
      </c>
      <c r="N23" s="7">
        <v>18</v>
      </c>
      <c r="O23" s="11">
        <v>64.316410525936675</v>
      </c>
      <c r="P23" s="10">
        <f t="shared" si="4"/>
        <v>3.2562973676036173E-2</v>
      </c>
      <c r="Q23" s="37">
        <f t="shared" si="5"/>
        <v>2.028286541630635</v>
      </c>
      <c r="S23" s="45">
        <f t="shared" si="6"/>
        <v>0.12684934674282994</v>
      </c>
      <c r="T23" s="47">
        <f t="shared" si="7"/>
        <v>7.240093525936679</v>
      </c>
    </row>
    <row r="24" spans="1:21" ht="15" thickBot="1" x14ac:dyDescent="0.35">
      <c r="A24" s="7">
        <v>19</v>
      </c>
      <c r="B24" s="11">
        <v>61.256012712586234</v>
      </c>
      <c r="D24" s="7">
        <v>19</v>
      </c>
      <c r="E24" s="11">
        <v>62.458271074776789</v>
      </c>
      <c r="F24" s="10">
        <f t="shared" si="0"/>
        <v>4.0019316882216639E-2</v>
      </c>
      <c r="G24" s="37">
        <f t="shared" si="1"/>
        <v>2.4033566506726274</v>
      </c>
      <c r="I24" s="7">
        <v>19</v>
      </c>
      <c r="J24" s="11">
        <v>63.697392789450966</v>
      </c>
      <c r="K24" s="10">
        <f t="shared" si="2"/>
        <v>3.5136781226116874E-2</v>
      </c>
      <c r="L24" s="37">
        <f t="shared" si="3"/>
        <v>2.1621503512472273</v>
      </c>
      <c r="N24" s="7">
        <v>19</v>
      </c>
      <c r="O24" s="11">
        <v>64.959574631196048</v>
      </c>
      <c r="P24" s="10">
        <f t="shared" si="4"/>
        <v>3.0013435469428806E-2</v>
      </c>
      <c r="Q24" s="37">
        <f t="shared" si="5"/>
        <v>1.8928490970861844</v>
      </c>
      <c r="S24" s="45">
        <f t="shared" si="6"/>
        <v>0.11581814987835991</v>
      </c>
      <c r="T24" s="47">
        <f t="shared" si="7"/>
        <v>6.7425841311960539</v>
      </c>
    </row>
    <row r="25" spans="1:21" ht="15" thickBot="1" x14ac:dyDescent="0.35">
      <c r="A25" s="7" t="s">
        <v>28</v>
      </c>
      <c r="B25" s="11">
        <v>62.481132966837961</v>
      </c>
      <c r="D25" s="7" t="s">
        <v>28</v>
      </c>
      <c r="E25" s="11">
        <v>63.401390968005913</v>
      </c>
      <c r="F25" s="10">
        <f t="shared" si="0"/>
        <v>3.5023145654057071E-2</v>
      </c>
      <c r="G25" s="37">
        <f t="shared" si="1"/>
        <v>2.1453782554196792</v>
      </c>
      <c r="I25" s="7" t="s">
        <v>28</v>
      </c>
      <c r="J25" s="11">
        <v>64.334366717345475</v>
      </c>
      <c r="K25" s="10">
        <f t="shared" si="2"/>
        <v>3.0037585259485834E-2</v>
      </c>
      <c r="L25" s="37">
        <f t="shared" si="3"/>
        <v>1.8760956425686857</v>
      </c>
      <c r="N25" s="7" t="s">
        <v>28</v>
      </c>
      <c r="O25" s="11">
        <v>65.609170377508008</v>
      </c>
      <c r="P25" s="10">
        <f t="shared" si="4"/>
        <v>3.001343546942874E-2</v>
      </c>
      <c r="Q25" s="37">
        <f t="shared" si="5"/>
        <v>1.911777588057042</v>
      </c>
      <c r="S25" s="45">
        <f t="shared" si="6"/>
        <v>0.10492239598753679</v>
      </c>
      <c r="T25" s="47">
        <f t="shared" si="7"/>
        <v>6.2301853775080076</v>
      </c>
    </row>
    <row r="26" spans="1:21" ht="15" thickBot="1" x14ac:dyDescent="0.35">
      <c r="A26" s="7" t="s">
        <v>2</v>
      </c>
      <c r="B26" s="36">
        <v>65.839454000000003</v>
      </c>
      <c r="D26" s="7" t="s">
        <v>2</v>
      </c>
      <c r="E26" s="36">
        <f>(B26+J26)/2</f>
        <v>67.364727000000002</v>
      </c>
      <c r="F26" s="38"/>
      <c r="G26" s="41"/>
      <c r="I26" s="7" t="s">
        <v>2</v>
      </c>
      <c r="J26" s="36">
        <v>68.89</v>
      </c>
      <c r="K26" s="38"/>
      <c r="L26" s="41"/>
      <c r="N26" s="7" t="s">
        <v>2</v>
      </c>
      <c r="O26" s="36">
        <v>70.28</v>
      </c>
      <c r="P26" s="38"/>
      <c r="Q26" s="41"/>
      <c r="S26" s="48"/>
      <c r="T26" s="49"/>
    </row>
    <row r="27" spans="1:21" ht="15" thickBot="1" x14ac:dyDescent="0.35">
      <c r="A27" s="3"/>
      <c r="B27" s="3"/>
      <c r="C27" s="3"/>
      <c r="D27" s="3"/>
      <c r="E27" s="50"/>
      <c r="F27" s="3"/>
      <c r="G27" s="3"/>
      <c r="H27" s="3"/>
      <c r="I27" s="3"/>
      <c r="J27" s="3"/>
      <c r="K27" s="10"/>
      <c r="L27" s="3"/>
      <c r="M27" s="3"/>
      <c r="N27" s="3"/>
      <c r="O27" s="3"/>
      <c r="P27" s="3"/>
      <c r="Q27" s="3"/>
    </row>
    <row r="28" spans="1:21" ht="18.600000000000001" thickBot="1" x14ac:dyDescent="0.35">
      <c r="A28" s="14" t="s">
        <v>29</v>
      </c>
      <c r="B28" s="40"/>
      <c r="K28" s="16"/>
      <c r="L28" s="2"/>
      <c r="M28" s="2"/>
      <c r="N28" s="2"/>
      <c r="O28" s="2"/>
      <c r="R28" s="2"/>
      <c r="U28" s="2"/>
    </row>
    <row r="30" spans="1:21" ht="15" thickBot="1" x14ac:dyDescent="0.35">
      <c r="A30" s="53" t="s">
        <v>1</v>
      </c>
      <c r="B30" s="53"/>
      <c r="D30" s="53" t="s">
        <v>3</v>
      </c>
      <c r="E30" s="53"/>
      <c r="F30" s="53"/>
      <c r="G30" s="53"/>
      <c r="I30" s="53" t="s">
        <v>4</v>
      </c>
      <c r="J30" s="53"/>
      <c r="K30" s="53"/>
      <c r="L30" s="53"/>
      <c r="N30" s="53" t="s">
        <v>5</v>
      </c>
      <c r="O30" s="53"/>
      <c r="P30" s="53"/>
      <c r="Q30" s="53"/>
      <c r="S30" s="53" t="s">
        <v>228</v>
      </c>
      <c r="T30" s="53"/>
    </row>
    <row r="31" spans="1:21" ht="49.2" thickBot="1" x14ac:dyDescent="0.35">
      <c r="A31" s="35" t="s">
        <v>6</v>
      </c>
      <c r="B31" s="4" t="s">
        <v>7</v>
      </c>
      <c r="D31" s="35" t="s">
        <v>6</v>
      </c>
      <c r="E31" s="4" t="s">
        <v>227</v>
      </c>
      <c r="F31" s="5" t="s">
        <v>8</v>
      </c>
      <c r="G31" s="5" t="s">
        <v>9</v>
      </c>
      <c r="I31" s="35" t="s">
        <v>6</v>
      </c>
      <c r="J31" s="4" t="s">
        <v>10</v>
      </c>
      <c r="K31" s="5" t="s">
        <v>8</v>
      </c>
      <c r="L31" s="5" t="s">
        <v>9</v>
      </c>
      <c r="N31" s="35" t="s">
        <v>6</v>
      </c>
      <c r="O31" s="4" t="s">
        <v>11</v>
      </c>
      <c r="P31" s="5" t="s">
        <v>8</v>
      </c>
      <c r="Q31" s="5" t="s">
        <v>9</v>
      </c>
      <c r="S31" s="43" t="s">
        <v>229</v>
      </c>
      <c r="T31" s="44" t="s">
        <v>230</v>
      </c>
    </row>
    <row r="32" spans="1:21" ht="15" thickBot="1" x14ac:dyDescent="0.35">
      <c r="A32" s="7" t="s">
        <v>12</v>
      </c>
      <c r="B32" s="8">
        <v>39.375018624359484</v>
      </c>
      <c r="D32" s="7" t="s">
        <v>12</v>
      </c>
      <c r="E32" s="8">
        <v>44.728279999999998</v>
      </c>
      <c r="F32" s="10" t="s">
        <v>13</v>
      </c>
      <c r="G32" s="37" t="s">
        <v>13</v>
      </c>
      <c r="I32" s="7" t="s">
        <v>12</v>
      </c>
      <c r="J32" s="8">
        <v>47.21604</v>
      </c>
      <c r="K32" s="10" t="s">
        <v>13</v>
      </c>
      <c r="L32" s="37" t="s">
        <v>13</v>
      </c>
      <c r="N32" s="7" t="s">
        <v>12</v>
      </c>
      <c r="O32" s="8">
        <v>48.160360799999999</v>
      </c>
      <c r="P32" s="10" t="s">
        <v>13</v>
      </c>
      <c r="Q32" s="37" t="s">
        <v>13</v>
      </c>
      <c r="R32" s="2"/>
      <c r="S32" s="45" t="s">
        <v>13</v>
      </c>
      <c r="T32" s="46" t="s">
        <v>13</v>
      </c>
      <c r="U32" s="2"/>
    </row>
    <row r="33" spans="1:21" ht="15" thickBot="1" x14ac:dyDescent="0.35">
      <c r="A33" s="7">
        <v>1</v>
      </c>
      <c r="B33" s="11">
        <v>39.957768899999998</v>
      </c>
      <c r="D33" s="7">
        <v>1</v>
      </c>
      <c r="E33" s="11">
        <v>45.622845600000005</v>
      </c>
      <c r="F33" s="10">
        <f>(E33-B32)/B32</f>
        <v>0.15867489575675484</v>
      </c>
      <c r="G33" s="37">
        <f>E33-B32</f>
        <v>6.2478269756405211</v>
      </c>
      <c r="I33" s="7">
        <v>1</v>
      </c>
      <c r="J33" s="11">
        <v>48.396440999999996</v>
      </c>
      <c r="K33" s="10">
        <f>(J33-E32)/E32</f>
        <v>8.2009882785566493E-2</v>
      </c>
      <c r="L33" s="37">
        <f>J33-E32</f>
        <v>3.6681609999999978</v>
      </c>
      <c r="N33" s="7">
        <v>1</v>
      </c>
      <c r="O33" s="11">
        <v>49.364369819999993</v>
      </c>
      <c r="P33" s="10">
        <f>(O33-J32)/J32</f>
        <v>4.5499999999999867E-2</v>
      </c>
      <c r="Q33" s="37">
        <f>O33-J32</f>
        <v>2.1483298199999936</v>
      </c>
      <c r="R33" s="2"/>
      <c r="S33" s="45" t="s">
        <v>13</v>
      </c>
      <c r="T33" s="46" t="s">
        <v>13</v>
      </c>
      <c r="U33" s="2"/>
    </row>
    <row r="34" spans="1:21" ht="15" thickBot="1" x14ac:dyDescent="0.35">
      <c r="A34" s="7">
        <v>2</v>
      </c>
      <c r="B34" s="11">
        <v>40.548277800000001</v>
      </c>
      <c r="D34" s="7">
        <v>2</v>
      </c>
      <c r="E34" s="11">
        <v>46.535302512000008</v>
      </c>
      <c r="F34" s="10">
        <f t="shared" ref="F34:F52" si="8">(E34-B33)/B33</f>
        <v>0.16461213408739672</v>
      </c>
      <c r="G34" s="37">
        <f t="shared" ref="G34:G52" si="9">E34-B33</f>
        <v>6.5775336120000105</v>
      </c>
      <c r="I34" s="7">
        <v>2</v>
      </c>
      <c r="J34" s="11">
        <v>49.36436982</v>
      </c>
      <c r="K34" s="10">
        <f t="shared" ref="K34:K52" si="10">(J34-E33)/E33</f>
        <v>8.2009882785566424E-2</v>
      </c>
      <c r="L34" s="37">
        <f t="shared" ref="L34:L52" si="11">J34-E33</f>
        <v>3.7415242199999952</v>
      </c>
      <c r="N34" s="7">
        <v>2</v>
      </c>
      <c r="O34" s="11">
        <v>50.598479065499994</v>
      </c>
      <c r="P34" s="10">
        <f t="shared" ref="P34:P52" si="12">(O34-J33)/J33</f>
        <v>4.5499999999999971E-2</v>
      </c>
      <c r="Q34" s="37">
        <f t="shared" ref="Q34:Q52" si="13">O34-J33</f>
        <v>2.2020380654999983</v>
      </c>
      <c r="R34" s="2"/>
      <c r="S34" s="45" t="s">
        <v>13</v>
      </c>
      <c r="T34" s="46" t="s">
        <v>13</v>
      </c>
      <c r="U34" s="2"/>
    </row>
    <row r="35" spans="1:21" ht="15" thickBot="1" x14ac:dyDescent="0.35">
      <c r="A35" s="7">
        <v>3</v>
      </c>
      <c r="B35" s="11">
        <v>42.170208912</v>
      </c>
      <c r="D35" s="7">
        <v>3</v>
      </c>
      <c r="E35" s="11">
        <v>47.466008562240013</v>
      </c>
      <c r="F35" s="10">
        <f t="shared" si="8"/>
        <v>0.17060479846668142</v>
      </c>
      <c r="G35" s="37">
        <f t="shared" si="9"/>
        <v>6.9177307622400122</v>
      </c>
      <c r="I35" s="7">
        <v>3</v>
      </c>
      <c r="J35" s="11">
        <v>50.3516572164</v>
      </c>
      <c r="K35" s="10">
        <f t="shared" si="10"/>
        <v>8.200988278556634E-2</v>
      </c>
      <c r="L35" s="37">
        <f t="shared" si="11"/>
        <v>3.8163547043999912</v>
      </c>
      <c r="N35" s="7">
        <v>3</v>
      </c>
      <c r="O35" s="11">
        <v>51.863441042137488</v>
      </c>
      <c r="P35" s="10">
        <f t="shared" si="12"/>
        <v>5.0624999999999754E-2</v>
      </c>
      <c r="Q35" s="37">
        <f t="shared" si="13"/>
        <v>2.4990712221374878</v>
      </c>
      <c r="R35" s="2"/>
      <c r="S35" s="45">
        <f t="shared" ref="S35:S52" si="14">(O35-B32)/B32</f>
        <v>0.3171661336066518</v>
      </c>
      <c r="T35" s="47">
        <f t="shared" ref="T35:T52" si="15">O35-B32</f>
        <v>12.488422417778004</v>
      </c>
      <c r="U35" s="2"/>
    </row>
    <row r="36" spans="1:21" ht="15" thickBot="1" x14ac:dyDescent="0.35">
      <c r="A36" s="7">
        <v>4</v>
      </c>
      <c r="B36" s="11">
        <v>43.649673102000001</v>
      </c>
      <c r="D36" s="7">
        <v>4</v>
      </c>
      <c r="E36" s="11">
        <v>48.415328733484813</v>
      </c>
      <c r="F36" s="10">
        <f t="shared" si="8"/>
        <v>0.14809316772693756</v>
      </c>
      <c r="G36" s="37">
        <f t="shared" si="9"/>
        <v>6.2451198214848134</v>
      </c>
      <c r="I36" s="7">
        <v>4</v>
      </c>
      <c r="J36" s="11">
        <v>51.358690360727998</v>
      </c>
      <c r="K36" s="10">
        <f t="shared" si="10"/>
        <v>8.2009882785566188E-2</v>
      </c>
      <c r="L36" s="37">
        <f t="shared" si="11"/>
        <v>3.8926817984879847</v>
      </c>
      <c r="N36" s="7">
        <v>4</v>
      </c>
      <c r="O36" s="11">
        <v>53.160027068190921</v>
      </c>
      <c r="P36" s="10">
        <f t="shared" si="12"/>
        <v>5.5775122549019285E-2</v>
      </c>
      <c r="Q36" s="37">
        <f t="shared" si="13"/>
        <v>2.8083698517909212</v>
      </c>
      <c r="R36" s="2"/>
      <c r="S36" s="45">
        <f t="shared" si="14"/>
        <v>0.33040528867443658</v>
      </c>
      <c r="T36" s="47">
        <f t="shared" si="15"/>
        <v>13.202258168190923</v>
      </c>
      <c r="U36" s="2"/>
    </row>
    <row r="37" spans="1:21" ht="15" thickBot="1" x14ac:dyDescent="0.35">
      <c r="A37" s="7">
        <v>5</v>
      </c>
      <c r="B37" s="11">
        <v>45.172973268</v>
      </c>
      <c r="D37" s="7">
        <v>5</v>
      </c>
      <c r="E37" s="11">
        <v>49.38363530815451</v>
      </c>
      <c r="F37" s="10">
        <f t="shared" si="8"/>
        <v>0.1313632336433645</v>
      </c>
      <c r="G37" s="37">
        <f t="shared" si="9"/>
        <v>5.7339622061545086</v>
      </c>
      <c r="I37" s="7">
        <v>5</v>
      </c>
      <c r="J37" s="11">
        <v>52.385864167942557</v>
      </c>
      <c r="K37" s="10">
        <f t="shared" si="10"/>
        <v>8.2009882785566188E-2</v>
      </c>
      <c r="L37" s="37">
        <f t="shared" si="11"/>
        <v>3.9705354344577444</v>
      </c>
      <c r="N37" s="7">
        <v>5</v>
      </c>
      <c r="O37" s="11">
        <v>54.489027744895687</v>
      </c>
      <c r="P37" s="10">
        <f t="shared" si="12"/>
        <v>6.095049079680849E-2</v>
      </c>
      <c r="Q37" s="37">
        <f t="shared" si="13"/>
        <v>3.1303373841676887</v>
      </c>
      <c r="R37" s="2"/>
      <c r="S37" s="45">
        <f t="shared" si="14"/>
        <v>0.34380621573268605</v>
      </c>
      <c r="T37" s="47">
        <f t="shared" si="15"/>
        <v>13.940749944895686</v>
      </c>
      <c r="U37" s="2"/>
    </row>
    <row r="38" spans="1:21" ht="15" thickBot="1" x14ac:dyDescent="0.35">
      <c r="A38" s="7">
        <v>6</v>
      </c>
      <c r="B38" s="11">
        <v>46.751068404000002</v>
      </c>
      <c r="D38" s="7">
        <v>6</v>
      </c>
      <c r="E38" s="11">
        <v>50.371308014317599</v>
      </c>
      <c r="F38" s="10">
        <f t="shared" si="8"/>
        <v>0.11507621416631519</v>
      </c>
      <c r="G38" s="37">
        <f t="shared" si="9"/>
        <v>5.1983347463175988</v>
      </c>
      <c r="I38" s="7">
        <v>6</v>
      </c>
      <c r="J38" s="11">
        <v>53.433581451301407</v>
      </c>
      <c r="K38" s="10">
        <f t="shared" si="10"/>
        <v>8.2009882785566146E-2</v>
      </c>
      <c r="L38" s="37">
        <f t="shared" si="11"/>
        <v>4.0499461431468973</v>
      </c>
      <c r="N38" s="7">
        <v>6</v>
      </c>
      <c r="O38" s="11">
        <v>55.5788082997936</v>
      </c>
      <c r="P38" s="10">
        <f t="shared" si="12"/>
        <v>6.0950490796808497E-2</v>
      </c>
      <c r="Q38" s="37">
        <f t="shared" si="13"/>
        <v>3.1929441318510428</v>
      </c>
      <c r="R38" s="2"/>
      <c r="S38" s="45">
        <f t="shared" si="14"/>
        <v>0.31796378850705753</v>
      </c>
      <c r="T38" s="47">
        <f t="shared" si="15"/>
        <v>13.4085993877936</v>
      </c>
      <c r="U38" s="2"/>
    </row>
    <row r="39" spans="1:21" ht="15" thickBot="1" x14ac:dyDescent="0.35">
      <c r="A39" s="7">
        <v>7</v>
      </c>
      <c r="B39" s="11">
        <v>48.153819636000001</v>
      </c>
      <c r="D39" s="7">
        <v>7</v>
      </c>
      <c r="E39" s="11">
        <v>51.378734174603949</v>
      </c>
      <c r="F39" s="10">
        <f t="shared" si="8"/>
        <v>9.898524094923157E-2</v>
      </c>
      <c r="G39" s="37">
        <f t="shared" si="9"/>
        <v>4.6276657706039472</v>
      </c>
      <c r="I39" s="7">
        <v>7</v>
      </c>
      <c r="J39" s="11">
        <v>54.502253080327442</v>
      </c>
      <c r="K39" s="10">
        <f t="shared" si="10"/>
        <v>8.2009882785566313E-2</v>
      </c>
      <c r="L39" s="37">
        <f t="shared" si="11"/>
        <v>4.1309450660098435</v>
      </c>
      <c r="N39" s="7">
        <v>7</v>
      </c>
      <c r="O39" s="11">
        <v>56.690384465789471</v>
      </c>
      <c r="P39" s="10">
        <f t="shared" si="12"/>
        <v>6.0950490796808497E-2</v>
      </c>
      <c r="Q39" s="37">
        <f t="shared" si="13"/>
        <v>3.2568030144880638</v>
      </c>
      <c r="R39" s="2"/>
      <c r="S39" s="45">
        <f t="shared" si="14"/>
        <v>0.29875851150857652</v>
      </c>
      <c r="T39" s="47">
        <f t="shared" si="15"/>
        <v>13.04071136378947</v>
      </c>
      <c r="U39" s="2"/>
    </row>
    <row r="40" spans="1:21" ht="15" thickBot="1" x14ac:dyDescent="0.35">
      <c r="A40" s="7">
        <v>8</v>
      </c>
      <c r="B40" s="11">
        <v>49.600406843999998</v>
      </c>
      <c r="D40" s="7">
        <v>8</v>
      </c>
      <c r="E40" s="11">
        <v>52.406308858096033</v>
      </c>
      <c r="F40" s="10">
        <f t="shared" si="8"/>
        <v>8.8310527684845416E-2</v>
      </c>
      <c r="G40" s="37">
        <f t="shared" si="9"/>
        <v>4.2524892220960311</v>
      </c>
      <c r="I40" s="7">
        <v>8</v>
      </c>
      <c r="J40" s="11">
        <v>55.592298141933995</v>
      </c>
      <c r="K40" s="10">
        <f t="shared" si="10"/>
        <v>8.2009882785566424E-2</v>
      </c>
      <c r="L40" s="37">
        <f t="shared" si="11"/>
        <v>4.213563967330046</v>
      </c>
      <c r="N40" s="7">
        <v>8</v>
      </c>
      <c r="O40" s="11">
        <v>57.824192155105266</v>
      </c>
      <c r="P40" s="10">
        <f t="shared" si="12"/>
        <v>6.0950490796808462E-2</v>
      </c>
      <c r="Q40" s="37">
        <f t="shared" si="13"/>
        <v>3.3219390747778235</v>
      </c>
      <c r="R40" s="2"/>
      <c r="S40" s="45">
        <f t="shared" si="14"/>
        <v>0.2800616822817647</v>
      </c>
      <c r="T40" s="47">
        <f t="shared" si="15"/>
        <v>12.651218887105266</v>
      </c>
      <c r="U40" s="2"/>
    </row>
    <row r="41" spans="1:21" ht="15" thickBot="1" x14ac:dyDescent="0.35">
      <c r="A41" s="7">
        <v>9</v>
      </c>
      <c r="B41" s="11">
        <v>51.090830027999992</v>
      </c>
      <c r="D41" s="7">
        <v>9</v>
      </c>
      <c r="E41" s="11">
        <v>53.454435035257951</v>
      </c>
      <c r="F41" s="10">
        <f t="shared" si="8"/>
        <v>7.7701543928447886E-2</v>
      </c>
      <c r="G41" s="37">
        <f t="shared" si="9"/>
        <v>3.854028191257953</v>
      </c>
      <c r="I41" s="7">
        <v>9</v>
      </c>
      <c r="J41" s="11">
        <v>56.704144104772674</v>
      </c>
      <c r="K41" s="10">
        <f t="shared" si="10"/>
        <v>8.2009882785566313E-2</v>
      </c>
      <c r="L41" s="37">
        <f t="shared" si="11"/>
        <v>4.297835246676641</v>
      </c>
      <c r="N41" s="7">
        <v>9</v>
      </c>
      <c r="O41" s="11">
        <v>58.980675998207374</v>
      </c>
      <c r="P41" s="10">
        <f t="shared" si="12"/>
        <v>6.0950490796808449E-2</v>
      </c>
      <c r="Q41" s="37">
        <f t="shared" si="13"/>
        <v>3.3883778562733795</v>
      </c>
      <c r="R41" s="2"/>
      <c r="S41" s="45">
        <f t="shared" si="14"/>
        <v>0.26158990610706584</v>
      </c>
      <c r="T41" s="47">
        <f t="shared" si="15"/>
        <v>12.229607594207373</v>
      </c>
      <c r="U41" s="2"/>
    </row>
    <row r="42" spans="1:21" ht="15" thickBot="1" x14ac:dyDescent="0.35">
      <c r="A42" s="7">
        <v>10</v>
      </c>
      <c r="B42" s="11">
        <v>52.362073331999994</v>
      </c>
      <c r="D42" s="7">
        <v>10</v>
      </c>
      <c r="E42" s="11">
        <v>54.523523735963117</v>
      </c>
      <c r="F42" s="10">
        <f t="shared" si="8"/>
        <v>6.7188059111231116E-2</v>
      </c>
      <c r="G42" s="37">
        <f t="shared" si="9"/>
        <v>3.432693707963125</v>
      </c>
      <c r="I42" s="7">
        <v>10</v>
      </c>
      <c r="J42" s="11">
        <v>57.838226986868122</v>
      </c>
      <c r="K42" s="10">
        <f t="shared" si="10"/>
        <v>8.2009882785566257E-2</v>
      </c>
      <c r="L42" s="37">
        <f t="shared" si="11"/>
        <v>4.3837919516101707</v>
      </c>
      <c r="N42" s="7">
        <v>10</v>
      </c>
      <c r="O42" s="11">
        <v>60.160289518171517</v>
      </c>
      <c r="P42" s="10">
        <f t="shared" si="12"/>
        <v>6.0950490796808386E-2</v>
      </c>
      <c r="Q42" s="37">
        <f t="shared" si="13"/>
        <v>3.4561454133988434</v>
      </c>
      <c r="R42" s="2"/>
      <c r="S42" s="45">
        <f t="shared" si="14"/>
        <v>0.24933577383745956</v>
      </c>
      <c r="T42" s="47">
        <f t="shared" si="15"/>
        <v>12.006469882171515</v>
      </c>
      <c r="U42" s="2"/>
    </row>
    <row r="43" spans="1:21" ht="15" thickBot="1" x14ac:dyDescent="0.35">
      <c r="A43" s="7">
        <v>11</v>
      </c>
      <c r="B43" s="11">
        <v>53.677152611999993</v>
      </c>
      <c r="D43" s="7">
        <v>11</v>
      </c>
      <c r="E43" s="11">
        <v>55.613994210682378</v>
      </c>
      <c r="F43" s="10">
        <f t="shared" si="8"/>
        <v>6.2104509461718353E-2</v>
      </c>
      <c r="G43" s="37">
        <f t="shared" si="9"/>
        <v>3.2519208786823839</v>
      </c>
      <c r="I43" s="7">
        <v>11</v>
      </c>
      <c r="J43" s="11">
        <v>58.994991526605489</v>
      </c>
      <c r="K43" s="10">
        <f t="shared" si="10"/>
        <v>8.2009882785566202E-2</v>
      </c>
      <c r="L43" s="37">
        <f t="shared" si="11"/>
        <v>4.4714677906423717</v>
      </c>
      <c r="N43" s="7">
        <v>11</v>
      </c>
      <c r="O43" s="11">
        <v>61.062693860944087</v>
      </c>
      <c r="P43" s="10">
        <f t="shared" si="12"/>
        <v>5.5749753096824076E-2</v>
      </c>
      <c r="Q43" s="37">
        <f t="shared" si="13"/>
        <v>3.224466874075965</v>
      </c>
      <c r="R43" s="2"/>
      <c r="S43" s="45">
        <f t="shared" si="14"/>
        <v>0.23109260077229879</v>
      </c>
      <c r="T43" s="47">
        <f t="shared" si="15"/>
        <v>11.462287016944089</v>
      </c>
      <c r="U43" s="2"/>
    </row>
    <row r="44" spans="1:21" ht="15" thickBot="1" x14ac:dyDescent="0.35">
      <c r="A44" s="7">
        <v>12</v>
      </c>
      <c r="B44" s="11">
        <v>55.014149880000005</v>
      </c>
      <c r="D44" s="7">
        <v>12</v>
      </c>
      <c r="E44" s="11">
        <v>56.726274094896027</v>
      </c>
      <c r="F44" s="10">
        <f t="shared" si="8"/>
        <v>5.6804829140925335E-2</v>
      </c>
      <c r="G44" s="37">
        <f t="shared" si="9"/>
        <v>3.0491214828960338</v>
      </c>
      <c r="I44" s="7">
        <v>12</v>
      </c>
      <c r="J44" s="11">
        <v>59.879916399504566</v>
      </c>
      <c r="K44" s="10">
        <f t="shared" si="10"/>
        <v>7.6705912771911397E-2</v>
      </c>
      <c r="L44" s="37">
        <f t="shared" si="11"/>
        <v>4.2659221888221879</v>
      </c>
      <c r="N44" s="7">
        <v>12</v>
      </c>
      <c r="O44" s="11">
        <v>61.978634268858237</v>
      </c>
      <c r="P44" s="10">
        <f t="shared" si="12"/>
        <v>5.0574509209094273E-2</v>
      </c>
      <c r="Q44" s="37">
        <f t="shared" si="13"/>
        <v>2.9836427422527478</v>
      </c>
      <c r="R44" s="2"/>
      <c r="S44" s="45">
        <f t="shared" si="14"/>
        <v>0.21310681848173646</v>
      </c>
      <c r="T44" s="47">
        <f t="shared" si="15"/>
        <v>10.887804240858244</v>
      </c>
      <c r="U44" s="2"/>
    </row>
    <row r="45" spans="1:21" ht="15" thickBot="1" x14ac:dyDescent="0.35">
      <c r="A45" s="7">
        <v>13</v>
      </c>
      <c r="B45" s="11">
        <v>56.394983123999999</v>
      </c>
      <c r="D45" s="7">
        <v>13</v>
      </c>
      <c r="E45" s="11">
        <v>57.860799576793951</v>
      </c>
      <c r="F45" s="10">
        <f t="shared" si="8"/>
        <v>5.1743955018903692E-2</v>
      </c>
      <c r="G45" s="37">
        <f t="shared" si="9"/>
        <v>2.8466496967939463</v>
      </c>
      <c r="I45" s="7">
        <v>13</v>
      </c>
      <c r="J45" s="11">
        <v>60.778115145497125</v>
      </c>
      <c r="K45" s="10">
        <f t="shared" si="10"/>
        <v>7.1427942611264575E-2</v>
      </c>
      <c r="L45" s="37">
        <f t="shared" si="11"/>
        <v>4.051841050601098</v>
      </c>
      <c r="N45" s="7">
        <v>13</v>
      </c>
      <c r="O45" s="11">
        <v>62.908313782891106</v>
      </c>
      <c r="P45" s="10">
        <f t="shared" si="12"/>
        <v>5.0574509209094294E-2</v>
      </c>
      <c r="Q45" s="37">
        <f t="shared" si="13"/>
        <v>3.0283973833865403</v>
      </c>
      <c r="R45" s="2"/>
      <c r="S45" s="45">
        <f t="shared" si="14"/>
        <v>0.20140990949733834</v>
      </c>
      <c r="T45" s="47">
        <f t="shared" si="15"/>
        <v>10.546240450891112</v>
      </c>
      <c r="U45" s="2"/>
    </row>
    <row r="46" spans="1:21" ht="15" thickBot="1" x14ac:dyDescent="0.35">
      <c r="A46" s="7">
        <v>14</v>
      </c>
      <c r="B46" s="11">
        <v>57.523759506000005</v>
      </c>
      <c r="D46" s="7">
        <v>14</v>
      </c>
      <c r="E46" s="11">
        <v>59.01801556832983</v>
      </c>
      <c r="F46" s="10">
        <f t="shared" si="8"/>
        <v>4.6511804756858711E-2</v>
      </c>
      <c r="G46" s="37">
        <f t="shared" si="9"/>
        <v>2.6230324443298301</v>
      </c>
      <c r="I46" s="7">
        <v>14</v>
      </c>
      <c r="J46" s="11">
        <v>61.689786872679576</v>
      </c>
      <c r="K46" s="10">
        <f t="shared" si="10"/>
        <v>6.6175844853366056E-2</v>
      </c>
      <c r="L46" s="37">
        <f t="shared" si="11"/>
        <v>3.828987295885625</v>
      </c>
      <c r="N46" s="7">
        <v>14</v>
      </c>
      <c r="O46" s="11">
        <v>63.537396920720013</v>
      </c>
      <c r="P46" s="10">
        <f t="shared" si="12"/>
        <v>4.5399265321364866E-2</v>
      </c>
      <c r="Q46" s="37">
        <f t="shared" si="13"/>
        <v>2.7592817752228882</v>
      </c>
      <c r="R46" s="2"/>
      <c r="S46" s="45">
        <f t="shared" si="14"/>
        <v>0.18369536812047063</v>
      </c>
      <c r="T46" s="47">
        <f t="shared" si="15"/>
        <v>9.86024430872002</v>
      </c>
      <c r="U46" s="2"/>
    </row>
    <row r="47" spans="1:21" ht="15" thickBot="1" x14ac:dyDescent="0.35">
      <c r="A47" s="7">
        <v>15</v>
      </c>
      <c r="B47" s="11">
        <v>58.674453876000001</v>
      </c>
      <c r="D47" s="7">
        <v>15</v>
      </c>
      <c r="E47" s="11">
        <v>60.198375879696428</v>
      </c>
      <c r="F47" s="10">
        <f t="shared" si="8"/>
        <v>4.6495854872236717E-2</v>
      </c>
      <c r="G47" s="37">
        <f t="shared" si="9"/>
        <v>2.6746163736964235</v>
      </c>
      <c r="I47" s="7">
        <v>15</v>
      </c>
      <c r="J47" s="11">
        <v>62.46090920858807</v>
      </c>
      <c r="K47" s="10">
        <f t="shared" si="10"/>
        <v>5.8336316582385431E-2</v>
      </c>
      <c r="L47" s="37">
        <f t="shared" si="11"/>
        <v>3.4428936402582409</v>
      </c>
      <c r="N47" s="7">
        <v>15</v>
      </c>
      <c r="O47" s="11">
        <v>64.172770889927222</v>
      </c>
      <c r="P47" s="10">
        <f t="shared" si="12"/>
        <v>4.0249515245890384E-2</v>
      </c>
      <c r="Q47" s="37">
        <f t="shared" si="13"/>
        <v>2.4829840172476452</v>
      </c>
      <c r="R47" s="2"/>
      <c r="S47" s="45">
        <f t="shared" si="14"/>
        <v>0.166477552228009</v>
      </c>
      <c r="T47" s="47">
        <f t="shared" si="15"/>
        <v>9.1586210099272165</v>
      </c>
      <c r="U47" s="2"/>
    </row>
    <row r="48" spans="1:21" ht="15" thickBot="1" x14ac:dyDescent="0.35">
      <c r="A48" s="7">
        <v>16</v>
      </c>
      <c r="B48" s="11">
        <v>59.847066233999996</v>
      </c>
      <c r="D48" s="7">
        <v>16</v>
      </c>
      <c r="E48" s="11">
        <v>61.402343397290359</v>
      </c>
      <c r="F48" s="10">
        <f t="shared" si="8"/>
        <v>4.6491945660974691E-2</v>
      </c>
      <c r="G48" s="37">
        <f t="shared" si="9"/>
        <v>2.7278895212903578</v>
      </c>
      <c r="I48" s="7">
        <v>16</v>
      </c>
      <c r="J48" s="11">
        <v>63.241670573695416</v>
      </c>
      <c r="K48" s="10">
        <f t="shared" si="10"/>
        <v>5.0554431901632467E-2</v>
      </c>
      <c r="L48" s="37">
        <f t="shared" si="11"/>
        <v>3.0432946939989876</v>
      </c>
      <c r="N48" s="7">
        <v>16</v>
      </c>
      <c r="O48" s="11">
        <v>64.814498598826489</v>
      </c>
      <c r="P48" s="10">
        <f t="shared" si="12"/>
        <v>3.7680997924295537E-2</v>
      </c>
      <c r="Q48" s="37">
        <f t="shared" si="13"/>
        <v>2.3535893902384188</v>
      </c>
      <c r="R48" s="2"/>
      <c r="S48" s="45">
        <f t="shared" si="14"/>
        <v>0.14929546935609239</v>
      </c>
      <c r="T48" s="47">
        <f t="shared" si="15"/>
        <v>8.4195154748264898</v>
      </c>
      <c r="U48" s="2"/>
    </row>
    <row r="49" spans="1:28" ht="15" thickBot="1" x14ac:dyDescent="0.35">
      <c r="A49" s="7">
        <v>17</v>
      </c>
      <c r="B49" s="11">
        <v>61.041596580000004</v>
      </c>
      <c r="D49" s="7">
        <v>17</v>
      </c>
      <c r="E49" s="11">
        <v>62.323378548249707</v>
      </c>
      <c r="F49" s="10">
        <f t="shared" si="8"/>
        <v>4.1377338440741838E-2</v>
      </c>
      <c r="G49" s="37">
        <f t="shared" si="9"/>
        <v>2.4763123142497108</v>
      </c>
      <c r="I49" s="7">
        <v>17</v>
      </c>
      <c r="J49" s="11">
        <v>64.032191455866609</v>
      </c>
      <c r="K49" s="10">
        <f t="shared" si="10"/>
        <v>4.2829766961179266E-2</v>
      </c>
      <c r="L49" s="37">
        <f t="shared" si="11"/>
        <v>2.6298480585762505</v>
      </c>
      <c r="N49" s="7">
        <v>17</v>
      </c>
      <c r="O49" s="11">
        <v>65.462643584814757</v>
      </c>
      <c r="P49" s="10">
        <f t="shared" si="12"/>
        <v>3.5118822620778881E-2</v>
      </c>
      <c r="Q49" s="37">
        <f t="shared" si="13"/>
        <v>2.2209730111193409</v>
      </c>
      <c r="R49" s="2"/>
      <c r="S49" s="45">
        <f t="shared" si="14"/>
        <v>0.138010522034581</v>
      </c>
      <c r="T49" s="47">
        <f t="shared" si="15"/>
        <v>7.9388840788147519</v>
      </c>
      <c r="U49" s="2"/>
    </row>
    <row r="50" spans="1:28" ht="15" thickBot="1" x14ac:dyDescent="0.35">
      <c r="A50" s="7">
        <v>18</v>
      </c>
      <c r="B50" s="11">
        <v>61.736452027979077</v>
      </c>
      <c r="D50" s="7">
        <v>18</v>
      </c>
      <c r="E50" s="11">
        <v>63.258229226473446</v>
      </c>
      <c r="F50" s="10">
        <f t="shared" si="8"/>
        <v>3.6313477540980833E-2</v>
      </c>
      <c r="G50" s="37">
        <f t="shared" si="9"/>
        <v>2.2166326464734425</v>
      </c>
      <c r="I50" s="7">
        <v>18</v>
      </c>
      <c r="J50" s="11">
        <v>64.832593849064935</v>
      </c>
      <c r="K50" s="10">
        <f t="shared" si="10"/>
        <v>4.0261220737136963E-2</v>
      </c>
      <c r="L50" s="37">
        <f t="shared" si="11"/>
        <v>2.509215300815228</v>
      </c>
      <c r="N50" s="7">
        <v>18</v>
      </c>
      <c r="O50" s="11">
        <v>66.1172700206629</v>
      </c>
      <c r="P50" s="10">
        <f t="shared" si="12"/>
        <v>3.2562973676036146E-2</v>
      </c>
      <c r="Q50" s="37">
        <f t="shared" si="13"/>
        <v>2.0850785647962908</v>
      </c>
      <c r="R50" s="2"/>
      <c r="S50" s="45">
        <f t="shared" si="14"/>
        <v>0.12684934674282983</v>
      </c>
      <c r="T50" s="47">
        <f t="shared" si="15"/>
        <v>7.4428161446628991</v>
      </c>
      <c r="U50" s="2"/>
    </row>
    <row r="51" spans="1:28" ht="15" thickBot="1" x14ac:dyDescent="0.35">
      <c r="A51" s="7">
        <v>19</v>
      </c>
      <c r="B51" s="11">
        <v>62.971181068538655</v>
      </c>
      <c r="D51" s="7">
        <v>19</v>
      </c>
      <c r="E51" s="11">
        <v>64.207102664870547</v>
      </c>
      <c r="F51" s="10">
        <f t="shared" si="8"/>
        <v>4.0019316882216792E-2</v>
      </c>
      <c r="G51" s="37">
        <f t="shared" si="9"/>
        <v>2.4706506368914702</v>
      </c>
      <c r="I51" s="7">
        <v>19</v>
      </c>
      <c r="J51" s="11">
        <v>65.480919787555592</v>
      </c>
      <c r="K51" s="10">
        <f t="shared" si="10"/>
        <v>3.5136781226116812E-2</v>
      </c>
      <c r="L51" s="37">
        <f t="shared" si="11"/>
        <v>2.2226905610821461</v>
      </c>
      <c r="N51" s="7">
        <v>19</v>
      </c>
      <c r="O51" s="11">
        <v>66.778442720869535</v>
      </c>
      <c r="P51" s="10">
        <f t="shared" si="12"/>
        <v>3.0013435469428845E-2</v>
      </c>
      <c r="Q51" s="37">
        <f t="shared" si="13"/>
        <v>1.9458488718045999</v>
      </c>
      <c r="R51" s="2"/>
      <c r="S51" s="45">
        <f t="shared" si="14"/>
        <v>0.11581814987835982</v>
      </c>
      <c r="T51" s="47">
        <f t="shared" si="15"/>
        <v>6.9313764868695387</v>
      </c>
      <c r="U51" s="2"/>
    </row>
    <row r="52" spans="1:28" ht="15" thickBot="1" x14ac:dyDescent="0.35">
      <c r="A52" s="7" t="s">
        <v>28</v>
      </c>
      <c r="B52" s="11">
        <v>64.230604689909427</v>
      </c>
      <c r="D52" s="7" t="s">
        <v>28</v>
      </c>
      <c r="E52" s="11">
        <v>65.176629915110084</v>
      </c>
      <c r="F52" s="10">
        <f t="shared" si="8"/>
        <v>3.5023145654057043E-2</v>
      </c>
      <c r="G52" s="37">
        <f t="shared" si="9"/>
        <v>2.2054488465714286</v>
      </c>
      <c r="I52" s="7" t="s">
        <v>28</v>
      </c>
      <c r="J52" s="11">
        <v>66.135728985431143</v>
      </c>
      <c r="K52" s="10">
        <f t="shared" si="10"/>
        <v>3.0037585259485633E-2</v>
      </c>
      <c r="L52" s="37">
        <f t="shared" si="11"/>
        <v>1.9286263205605962</v>
      </c>
      <c r="N52" s="7" t="s">
        <v>28</v>
      </c>
      <c r="O52" s="11">
        <v>67.446227148078236</v>
      </c>
      <c r="P52" s="10">
        <f t="shared" si="12"/>
        <v>3.001343546942881E-2</v>
      </c>
      <c r="Q52" s="37">
        <f t="shared" si="13"/>
        <v>1.9653073605226439</v>
      </c>
      <c r="R52" s="2"/>
      <c r="S52" s="45">
        <f t="shared" si="14"/>
        <v>0.1049223959875368</v>
      </c>
      <c r="T52" s="47">
        <f t="shared" si="15"/>
        <v>6.4046305680782325</v>
      </c>
      <c r="U52" s="2"/>
    </row>
    <row r="53" spans="1:28" ht="15" thickBot="1" x14ac:dyDescent="0.35">
      <c r="A53" s="7" t="s">
        <v>2</v>
      </c>
      <c r="B53" s="36">
        <v>67.682958712000001</v>
      </c>
      <c r="D53" s="7" t="s">
        <v>2</v>
      </c>
      <c r="E53" s="36">
        <f>(B53+J53)/2</f>
        <v>69.250939356000003</v>
      </c>
      <c r="F53" s="38"/>
      <c r="G53" s="41"/>
      <c r="I53" s="7" t="s">
        <v>2</v>
      </c>
      <c r="J53" s="36">
        <v>70.818920000000006</v>
      </c>
      <c r="K53" s="38"/>
      <c r="L53" s="41"/>
      <c r="N53" s="7" t="s">
        <v>2</v>
      </c>
      <c r="O53" s="36">
        <v>72.247839999999997</v>
      </c>
      <c r="P53" s="38"/>
      <c r="Q53" s="41"/>
      <c r="S53" s="48"/>
      <c r="T53" s="49"/>
      <c r="U53" s="9"/>
      <c r="V53" s="2"/>
      <c r="W53" s="2"/>
      <c r="X53" s="2"/>
      <c r="Z53" s="2"/>
      <c r="AA53" s="2"/>
      <c r="AB53" s="2"/>
    </row>
    <row r="54" spans="1:28" x14ac:dyDescent="0.3">
      <c r="D54" s="3"/>
      <c r="E54" s="51"/>
    </row>
    <row r="55" spans="1:28" x14ac:dyDescent="0.3"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</sheetData>
  <mergeCells count="11">
    <mergeCell ref="A1:B1"/>
    <mergeCell ref="A3:B3"/>
    <mergeCell ref="D3:G3"/>
    <mergeCell ref="I3:L3"/>
    <mergeCell ref="N3:Q3"/>
    <mergeCell ref="S3:T3"/>
    <mergeCell ref="S30:T30"/>
    <mergeCell ref="A30:B30"/>
    <mergeCell ref="D30:G30"/>
    <mergeCell ref="I30:L30"/>
    <mergeCell ref="N30:Q3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5A52-31DA-4C04-9264-E08002B53450}">
  <sheetPr>
    <tabColor theme="7"/>
  </sheetPr>
  <dimension ref="A1:AE55"/>
  <sheetViews>
    <sheetView workbookViewId="0">
      <selection activeCell="A55" sqref="A55:XFD55"/>
    </sheetView>
  </sheetViews>
  <sheetFormatPr defaultRowHeight="14.4" x14ac:dyDescent="0.3"/>
  <cols>
    <col min="2" max="2" width="10.44140625" customWidth="1"/>
    <col min="3" max="3" width="2.5546875" customWidth="1"/>
    <col min="5" max="5" width="8.44140625" bestFit="1" customWidth="1"/>
    <col min="6" max="6" width="8.5546875" bestFit="1" customWidth="1"/>
    <col min="7" max="7" width="8.109375" bestFit="1" customWidth="1"/>
    <col min="8" max="8" width="2.21875" customWidth="1"/>
    <col min="10" max="10" width="8.44140625" bestFit="1" customWidth="1"/>
    <col min="11" max="11" width="8.33203125" customWidth="1"/>
    <col min="12" max="12" width="7.33203125" bestFit="1" customWidth="1"/>
    <col min="13" max="13" width="2.109375" customWidth="1"/>
    <col min="14" max="14" width="8.5546875" customWidth="1"/>
    <col min="16" max="16" width="8.5546875" bestFit="1" customWidth="1"/>
    <col min="17" max="17" width="7.33203125" bestFit="1" customWidth="1"/>
    <col min="18" max="18" width="2.44140625" customWidth="1"/>
    <col min="19" max="19" width="8.33203125" bestFit="1" customWidth="1"/>
    <col min="20" max="20" width="6.77734375" bestFit="1" customWidth="1"/>
    <col min="21" max="24" width="13.5546875" customWidth="1"/>
    <col min="25" max="25" width="7" hidden="1" customWidth="1"/>
    <col min="26" max="27" width="8" hidden="1" customWidth="1"/>
  </cols>
  <sheetData>
    <row r="1" spans="1:20" ht="18.600000000000001" thickBot="1" x14ac:dyDescent="0.35">
      <c r="A1" s="54" t="s">
        <v>30</v>
      </c>
      <c r="B1" s="55"/>
      <c r="C1" s="55"/>
      <c r="D1" s="55"/>
      <c r="E1" s="55"/>
      <c r="F1" s="56"/>
      <c r="K1" s="1"/>
      <c r="L1" s="1"/>
      <c r="M1" s="1"/>
      <c r="T1" s="2"/>
    </row>
    <row r="2" spans="1:20" ht="15.75" customHeight="1" x14ac:dyDescent="0.3">
      <c r="B2" s="3"/>
      <c r="C2" s="3"/>
      <c r="Q2" s="3"/>
    </row>
    <row r="3" spans="1:20" ht="15" thickBot="1" x14ac:dyDescent="0.35">
      <c r="A3" s="53" t="s">
        <v>1</v>
      </c>
      <c r="B3" s="53"/>
      <c r="D3" s="53" t="s">
        <v>3</v>
      </c>
      <c r="E3" s="53"/>
      <c r="F3" s="53"/>
      <c r="G3" s="53"/>
      <c r="I3" s="53" t="s">
        <v>4</v>
      </c>
      <c r="J3" s="53"/>
      <c r="K3" s="53"/>
      <c r="L3" s="53"/>
      <c r="N3" s="53" t="s">
        <v>5</v>
      </c>
      <c r="O3" s="53"/>
      <c r="P3" s="53"/>
      <c r="Q3" s="53"/>
      <c r="S3" s="53" t="s">
        <v>228</v>
      </c>
      <c r="T3" s="53"/>
    </row>
    <row r="4" spans="1:20" ht="49.2" thickBot="1" x14ac:dyDescent="0.35">
      <c r="A4" s="35" t="s">
        <v>6</v>
      </c>
      <c r="B4" s="4" t="s">
        <v>7</v>
      </c>
      <c r="D4" s="35" t="s">
        <v>6</v>
      </c>
      <c r="E4" s="4" t="s">
        <v>10</v>
      </c>
      <c r="F4" s="5" t="s">
        <v>8</v>
      </c>
      <c r="G4" s="5" t="s">
        <v>9</v>
      </c>
      <c r="I4" s="35" t="s">
        <v>6</v>
      </c>
      <c r="J4" s="4" t="s">
        <v>11</v>
      </c>
      <c r="K4" s="5" t="s">
        <v>8</v>
      </c>
      <c r="L4" s="5" t="s">
        <v>9</v>
      </c>
      <c r="N4" s="35" t="s">
        <v>6</v>
      </c>
      <c r="O4" s="4" t="s">
        <v>11</v>
      </c>
      <c r="P4" s="5" t="s">
        <v>8</v>
      </c>
      <c r="Q4" s="5" t="s">
        <v>9</v>
      </c>
      <c r="R4" s="6"/>
      <c r="S4" s="43" t="s">
        <v>229</v>
      </c>
      <c r="T4" s="44" t="s">
        <v>230</v>
      </c>
    </row>
    <row r="5" spans="1:20" ht="15" thickBot="1" x14ac:dyDescent="0.35">
      <c r="A5" s="7" t="s">
        <v>12</v>
      </c>
      <c r="B5" s="8">
        <v>33.644129385100513</v>
      </c>
      <c r="D5" s="7" t="s">
        <v>12</v>
      </c>
      <c r="E5" s="8">
        <v>34.31</v>
      </c>
      <c r="F5" s="10" t="s">
        <v>13</v>
      </c>
      <c r="G5" s="37" t="s">
        <v>13</v>
      </c>
      <c r="I5" s="7" t="s">
        <v>12</v>
      </c>
      <c r="J5" s="8">
        <v>34.996200000000002</v>
      </c>
      <c r="K5" s="10" t="s">
        <v>13</v>
      </c>
      <c r="L5" s="37" t="s">
        <v>13</v>
      </c>
      <c r="N5" s="7" t="s">
        <v>12</v>
      </c>
      <c r="O5" s="8">
        <v>35.696124000000005</v>
      </c>
      <c r="P5" s="10" t="s">
        <v>13</v>
      </c>
      <c r="Q5" s="37" t="s">
        <v>13</v>
      </c>
      <c r="R5" s="9"/>
      <c r="S5" s="45" t="s">
        <v>13</v>
      </c>
      <c r="T5" s="46" t="s">
        <v>13</v>
      </c>
    </row>
    <row r="6" spans="1:20" ht="15" thickBot="1" x14ac:dyDescent="0.35">
      <c r="A6" s="7">
        <v>1</v>
      </c>
      <c r="B6" s="11">
        <v>34.142062499999994</v>
      </c>
      <c r="D6" s="7">
        <v>1</v>
      </c>
      <c r="E6" s="11">
        <v>35.167749999999998</v>
      </c>
      <c r="F6" s="10">
        <f>(E6-B5)/B5</f>
        <v>4.5286373662985289E-2</v>
      </c>
      <c r="G6" s="37">
        <f>E6-B5</f>
        <v>1.5236206148994853</v>
      </c>
      <c r="I6" s="7">
        <v>1</v>
      </c>
      <c r="J6" s="11">
        <v>35.871105</v>
      </c>
      <c r="K6" s="10">
        <f>(J6-E5)/E5</f>
        <v>4.5499999999999929E-2</v>
      </c>
      <c r="L6" s="37">
        <f>J6-E5</f>
        <v>1.5611049999999977</v>
      </c>
      <c r="N6" s="7">
        <v>1</v>
      </c>
      <c r="O6" s="11">
        <v>36.5885271</v>
      </c>
      <c r="P6" s="10">
        <f>(O6-J5)/J5</f>
        <v>4.5499999999999957E-2</v>
      </c>
      <c r="Q6" s="37">
        <f>O6-J5</f>
        <v>1.5923270999999986</v>
      </c>
      <c r="R6" s="9"/>
      <c r="S6" s="45" t="s">
        <v>13</v>
      </c>
      <c r="T6" s="46" t="s">
        <v>13</v>
      </c>
    </row>
    <row r="7" spans="1:20" ht="15" thickBot="1" x14ac:dyDescent="0.35">
      <c r="A7" s="7">
        <v>2</v>
      </c>
      <c r="B7" s="11">
        <v>34.646625</v>
      </c>
      <c r="D7" s="7">
        <v>2</v>
      </c>
      <c r="E7" s="11">
        <v>36.046943749999997</v>
      </c>
      <c r="F7" s="10">
        <f t="shared" ref="F7:F25" si="0">(E7-B6)/B6</f>
        <v>5.5792799570910601E-2</v>
      </c>
      <c r="G7" s="37">
        <f t="shared" ref="G7:G25" si="1">E7-B6</f>
        <v>1.9048812500000025</v>
      </c>
      <c r="I7" s="7">
        <v>2</v>
      </c>
      <c r="J7" s="11">
        <v>36.767882624999999</v>
      </c>
      <c r="K7" s="10">
        <f t="shared" ref="K7:K25" si="2">(J7-E6)/E6</f>
        <v>4.550000000000002E-2</v>
      </c>
      <c r="L7" s="37">
        <f t="shared" ref="L7:L25" si="3">J7-E6</f>
        <v>1.6001326250000005</v>
      </c>
      <c r="N7" s="7">
        <v>2</v>
      </c>
      <c r="O7" s="11">
        <v>37.503240277499998</v>
      </c>
      <c r="P7" s="10">
        <f t="shared" ref="P7:P25" si="4">(O7-J6)/J6</f>
        <v>4.5499999999999943E-2</v>
      </c>
      <c r="Q7" s="37">
        <f t="shared" ref="Q7:Q25" si="5">O7-J6</f>
        <v>1.632135277499998</v>
      </c>
      <c r="R7" s="9"/>
      <c r="S7" s="45" t="s">
        <v>13</v>
      </c>
      <c r="T7" s="46" t="s">
        <v>13</v>
      </c>
    </row>
    <row r="8" spans="1:20" ht="15" thickBot="1" x14ac:dyDescent="0.35">
      <c r="A8" s="7">
        <v>3</v>
      </c>
      <c r="B8" s="11">
        <v>35.510125500000001</v>
      </c>
      <c r="D8" s="7">
        <v>3</v>
      </c>
      <c r="E8" s="11">
        <v>36.948117343749992</v>
      </c>
      <c r="F8" s="10">
        <f t="shared" si="0"/>
        <v>6.6427605683092986E-2</v>
      </c>
      <c r="G8" s="37">
        <f t="shared" si="1"/>
        <v>2.3014923437499917</v>
      </c>
      <c r="I8" s="7">
        <v>3</v>
      </c>
      <c r="J8" s="11">
        <v>37.687079690624998</v>
      </c>
      <c r="K8" s="10">
        <f t="shared" si="2"/>
        <v>4.5500000000000027E-2</v>
      </c>
      <c r="L8" s="37">
        <f t="shared" si="3"/>
        <v>1.6401359406250009</v>
      </c>
      <c r="N8" s="7">
        <v>3</v>
      </c>
      <c r="O8" s="11">
        <v>38.440821284437497</v>
      </c>
      <c r="P8" s="10">
        <f t="shared" si="4"/>
        <v>4.5499999999999964E-2</v>
      </c>
      <c r="Q8" s="37">
        <f t="shared" si="5"/>
        <v>1.6729386594374986</v>
      </c>
      <c r="R8" s="9"/>
      <c r="S8" s="45">
        <f t="shared" ref="S8:S25" si="6">(O8-B5)/B5</f>
        <v>0.14257143778139272</v>
      </c>
      <c r="T8" s="47">
        <f t="shared" ref="T8:T25" si="7">O8-B5</f>
        <v>4.7966918993369845</v>
      </c>
    </row>
    <row r="9" spans="1:20" ht="15" thickBot="1" x14ac:dyDescent="0.35">
      <c r="A9" s="7">
        <v>4</v>
      </c>
      <c r="B9" s="11">
        <v>36.405607500000002</v>
      </c>
      <c r="D9" s="7">
        <v>4</v>
      </c>
      <c r="E9" s="11">
        <v>37.871820277343737</v>
      </c>
      <c r="F9" s="10">
        <f t="shared" si="0"/>
        <v>6.6507643780187031E-2</v>
      </c>
      <c r="G9" s="37">
        <f t="shared" si="1"/>
        <v>2.361694777343736</v>
      </c>
      <c r="I9" s="7">
        <v>4</v>
      </c>
      <c r="J9" s="11">
        <v>38.62925668289062</v>
      </c>
      <c r="K9" s="10">
        <f t="shared" si="2"/>
        <v>4.5500000000000103E-2</v>
      </c>
      <c r="L9" s="37">
        <f t="shared" si="3"/>
        <v>1.6811393391406284</v>
      </c>
      <c r="N9" s="7">
        <v>4</v>
      </c>
      <c r="O9" s="11">
        <v>39.401841816548433</v>
      </c>
      <c r="P9" s="10">
        <f t="shared" si="4"/>
        <v>4.549999999999995E-2</v>
      </c>
      <c r="Q9" s="37">
        <f t="shared" si="5"/>
        <v>1.7147621259234356</v>
      </c>
      <c r="R9" s="9"/>
      <c r="S9" s="45">
        <f t="shared" si="6"/>
        <v>0.15405569937517513</v>
      </c>
      <c r="T9" s="47">
        <f t="shared" si="7"/>
        <v>5.259779316548439</v>
      </c>
    </row>
    <row r="10" spans="1:20" ht="15" thickBot="1" x14ac:dyDescent="0.35">
      <c r="A10" s="7">
        <v>5</v>
      </c>
      <c r="B10" s="11">
        <v>37.311750000000004</v>
      </c>
      <c r="D10" s="7">
        <v>5</v>
      </c>
      <c r="E10" s="11">
        <v>38.818615784277327</v>
      </c>
      <c r="F10" s="10">
        <f t="shared" si="0"/>
        <v>6.6281225612766517E-2</v>
      </c>
      <c r="G10" s="37">
        <f t="shared" si="1"/>
        <v>2.4130082842773248</v>
      </c>
      <c r="I10" s="7">
        <v>5</v>
      </c>
      <c r="J10" s="11">
        <v>39.401841816548433</v>
      </c>
      <c r="K10" s="10">
        <f t="shared" si="2"/>
        <v>4.0400000000000255E-2</v>
      </c>
      <c r="L10" s="37">
        <f t="shared" si="3"/>
        <v>1.5300215392046965</v>
      </c>
      <c r="N10" s="7">
        <v>5</v>
      </c>
      <c r="O10" s="11">
        <v>40.189878652879401</v>
      </c>
      <c r="P10" s="10">
        <f t="shared" si="4"/>
        <v>4.0399999999999978E-2</v>
      </c>
      <c r="Q10" s="37">
        <f t="shared" si="5"/>
        <v>1.5606219699887802</v>
      </c>
      <c r="R10" s="9"/>
      <c r="S10" s="45">
        <f t="shared" si="6"/>
        <v>0.15999404423603744</v>
      </c>
      <c r="T10" s="47">
        <f t="shared" si="7"/>
        <v>5.5432536528794003</v>
      </c>
    </row>
    <row r="11" spans="1:20" ht="15" thickBot="1" x14ac:dyDescent="0.35">
      <c r="A11" s="7">
        <v>6</v>
      </c>
      <c r="B11" s="11">
        <v>38.239213499999998</v>
      </c>
      <c r="D11" s="7">
        <v>6</v>
      </c>
      <c r="E11" s="11">
        <v>39.692034639423568</v>
      </c>
      <c r="F11" s="10">
        <f t="shared" si="0"/>
        <v>6.3794505468748167E-2</v>
      </c>
      <c r="G11" s="37">
        <f t="shared" si="1"/>
        <v>2.3802846394235644</v>
      </c>
      <c r="I11" s="7">
        <v>6</v>
      </c>
      <c r="J11" s="11">
        <v>40.189878652879401</v>
      </c>
      <c r="K11" s="10">
        <f t="shared" si="2"/>
        <v>3.5324878048780789E-2</v>
      </c>
      <c r="L11" s="37">
        <f t="shared" si="3"/>
        <v>1.3712628686020736</v>
      </c>
      <c r="N11" s="7">
        <v>6</v>
      </c>
      <c r="O11" s="11">
        <v>40.993676225936987</v>
      </c>
      <c r="P11" s="10">
        <f t="shared" si="4"/>
        <v>4.0399999999999922E-2</v>
      </c>
      <c r="Q11" s="37">
        <f t="shared" si="5"/>
        <v>1.5918344093885537</v>
      </c>
      <c r="R11" s="9"/>
      <c r="S11" s="45">
        <f t="shared" si="6"/>
        <v>0.1544221725134986</v>
      </c>
      <c r="T11" s="47">
        <f t="shared" si="7"/>
        <v>5.4835507259369862</v>
      </c>
    </row>
    <row r="12" spans="1:20" ht="15" thickBot="1" x14ac:dyDescent="0.35">
      <c r="A12" s="7">
        <v>7</v>
      </c>
      <c r="B12" s="11">
        <v>39.198658500000001</v>
      </c>
      <c r="D12" s="7">
        <v>7</v>
      </c>
      <c r="E12" s="11">
        <v>40.485875332212039</v>
      </c>
      <c r="F12" s="10">
        <f t="shared" si="0"/>
        <v>5.8752825348043346E-2</v>
      </c>
      <c r="G12" s="37">
        <f t="shared" si="1"/>
        <v>2.2466618322120411</v>
      </c>
      <c r="I12" s="7">
        <v>7</v>
      </c>
      <c r="J12" s="11">
        <v>40.993676225936987</v>
      </c>
      <c r="K12" s="10">
        <f t="shared" si="2"/>
        <v>3.2793521378734806E-2</v>
      </c>
      <c r="L12" s="37">
        <f t="shared" si="3"/>
        <v>1.3016415865134192</v>
      </c>
      <c r="N12" s="7">
        <v>7</v>
      </c>
      <c r="O12" s="11">
        <v>41.813549750455728</v>
      </c>
      <c r="P12" s="10">
        <f t="shared" si="4"/>
        <v>4.0399999999999991E-2</v>
      </c>
      <c r="Q12" s="37">
        <f t="shared" si="5"/>
        <v>1.6236710975763273</v>
      </c>
      <c r="R12" s="9"/>
      <c r="S12" s="45">
        <f t="shared" si="6"/>
        <v>0.14854695806012097</v>
      </c>
      <c r="T12" s="47">
        <f t="shared" si="7"/>
        <v>5.4079422504557257</v>
      </c>
    </row>
    <row r="13" spans="1:20" ht="15" thickBot="1" x14ac:dyDescent="0.35">
      <c r="A13" s="7">
        <v>8</v>
      </c>
      <c r="B13" s="11">
        <v>40.179424499999996</v>
      </c>
      <c r="D13" s="7">
        <v>8</v>
      </c>
      <c r="E13" s="11">
        <v>41.29559283885628</v>
      </c>
      <c r="F13" s="10">
        <f t="shared" si="0"/>
        <v>5.349505363445739E-2</v>
      </c>
      <c r="G13" s="37">
        <f t="shared" si="1"/>
        <v>2.0969343388562791</v>
      </c>
      <c r="I13" s="7">
        <v>8</v>
      </c>
      <c r="J13" s="11">
        <v>41.813549750455728</v>
      </c>
      <c r="K13" s="10">
        <f t="shared" si="2"/>
        <v>3.2793521378734827E-2</v>
      </c>
      <c r="L13" s="37">
        <f t="shared" si="3"/>
        <v>1.3276744182436886</v>
      </c>
      <c r="N13" s="7">
        <v>8</v>
      </c>
      <c r="O13" s="11">
        <v>42.649820745464844</v>
      </c>
      <c r="P13" s="10">
        <f t="shared" si="4"/>
        <v>4.0400000000000054E-2</v>
      </c>
      <c r="Q13" s="37">
        <f t="shared" si="5"/>
        <v>1.6561445195278566</v>
      </c>
      <c r="R13" s="9"/>
      <c r="S13" s="45">
        <f t="shared" si="6"/>
        <v>0.14306674828880553</v>
      </c>
      <c r="T13" s="47">
        <f t="shared" si="7"/>
        <v>5.3380707454648402</v>
      </c>
    </row>
    <row r="14" spans="1:20" ht="15" thickBot="1" x14ac:dyDescent="0.35">
      <c r="A14" s="7">
        <v>9</v>
      </c>
      <c r="B14" s="11">
        <v>41.181511499999999</v>
      </c>
      <c r="D14" s="7">
        <v>9</v>
      </c>
      <c r="E14" s="11">
        <v>42.121504695633405</v>
      </c>
      <c r="F14" s="10">
        <f t="shared" si="0"/>
        <v>4.8335191949636036E-2</v>
      </c>
      <c r="G14" s="37">
        <f t="shared" si="1"/>
        <v>1.9420801956334088</v>
      </c>
      <c r="I14" s="7">
        <v>9</v>
      </c>
      <c r="J14" s="11">
        <v>42.649820745464844</v>
      </c>
      <c r="K14" s="10">
        <f t="shared" si="2"/>
        <v>3.2793521378734869E-2</v>
      </c>
      <c r="L14" s="37">
        <f t="shared" si="3"/>
        <v>1.3542279066085641</v>
      </c>
      <c r="N14" s="7">
        <v>9</v>
      </c>
      <c r="O14" s="11">
        <v>43.502817160374143</v>
      </c>
      <c r="P14" s="10">
        <f t="shared" si="4"/>
        <v>4.0400000000000082E-2</v>
      </c>
      <c r="Q14" s="37">
        <f t="shared" si="5"/>
        <v>1.6892674099184148</v>
      </c>
      <c r="R14" s="9"/>
      <c r="S14" s="45">
        <f t="shared" si="6"/>
        <v>0.13764937033483035</v>
      </c>
      <c r="T14" s="47">
        <f t="shared" si="7"/>
        <v>5.2636036603741445</v>
      </c>
    </row>
    <row r="15" spans="1:20" ht="15" thickBot="1" x14ac:dyDescent="0.35">
      <c r="A15" s="7">
        <v>10</v>
      </c>
      <c r="B15" s="11">
        <v>41.668802955000004</v>
      </c>
      <c r="D15" s="7">
        <v>10</v>
      </c>
      <c r="E15" s="11">
        <v>42.963934789546073</v>
      </c>
      <c r="F15" s="10">
        <f t="shared" si="0"/>
        <v>4.3282124055744622E-2</v>
      </c>
      <c r="G15" s="37">
        <f t="shared" si="1"/>
        <v>1.7824232895460739</v>
      </c>
      <c r="I15" s="7">
        <v>10</v>
      </c>
      <c r="J15" s="11">
        <v>43.502817160374143</v>
      </c>
      <c r="K15" s="10">
        <f t="shared" si="2"/>
        <v>3.2793521378734931E-2</v>
      </c>
      <c r="L15" s="37">
        <f t="shared" si="3"/>
        <v>1.3813124647407378</v>
      </c>
      <c r="N15" s="7">
        <v>10</v>
      </c>
      <c r="O15" s="11">
        <v>44.372873503581623</v>
      </c>
      <c r="P15" s="10">
        <f t="shared" si="4"/>
        <v>4.0399999999999985E-2</v>
      </c>
      <c r="Q15" s="37">
        <f t="shared" si="5"/>
        <v>1.7230527581167792</v>
      </c>
      <c r="R15" s="9"/>
      <c r="S15" s="45">
        <f t="shared" si="6"/>
        <v>0.1319997979926181</v>
      </c>
      <c r="T15" s="47">
        <f t="shared" si="7"/>
        <v>5.1742150035816223</v>
      </c>
    </row>
    <row r="16" spans="1:20" ht="15" thickBot="1" x14ac:dyDescent="0.35">
      <c r="A16" s="7">
        <v>11</v>
      </c>
      <c r="B16" s="11">
        <v>42.718222575000006</v>
      </c>
      <c r="D16" s="7">
        <v>11</v>
      </c>
      <c r="E16" s="11">
        <v>43.823213485336993</v>
      </c>
      <c r="F16" s="10">
        <f t="shared" si="0"/>
        <v>5.1703201857361554E-2</v>
      </c>
      <c r="G16" s="37">
        <f t="shared" si="1"/>
        <v>2.1544105303369889</v>
      </c>
      <c r="I16" s="7">
        <v>11</v>
      </c>
      <c r="J16" s="11">
        <v>44.372873503581623</v>
      </c>
      <c r="K16" s="10">
        <f t="shared" si="2"/>
        <v>3.2793521378734869E-2</v>
      </c>
      <c r="L16" s="37">
        <f t="shared" si="3"/>
        <v>1.4089387140355498</v>
      </c>
      <c r="N16" s="7">
        <v>11</v>
      </c>
      <c r="O16" s="11">
        <v>45.260330973653254</v>
      </c>
      <c r="P16" s="10">
        <f t="shared" si="4"/>
        <v>4.0399999999999901E-2</v>
      </c>
      <c r="Q16" s="37">
        <f t="shared" si="5"/>
        <v>1.757513813279111</v>
      </c>
      <c r="R16" s="9"/>
      <c r="S16" s="45">
        <f t="shared" si="6"/>
        <v>0.12645543177586474</v>
      </c>
      <c r="T16" s="47">
        <f t="shared" si="7"/>
        <v>5.0809064736532576</v>
      </c>
    </row>
    <row r="17" spans="1:24" ht="15" thickBot="1" x14ac:dyDescent="0.35">
      <c r="A17" s="7">
        <v>12</v>
      </c>
      <c r="B17" s="11">
        <v>43.779048930000009</v>
      </c>
      <c r="D17" s="7">
        <v>12</v>
      </c>
      <c r="E17" s="11">
        <v>44.69967775504373</v>
      </c>
      <c r="F17" s="10">
        <f t="shared" si="0"/>
        <v>4.6384307693628897E-2</v>
      </c>
      <c r="G17" s="37">
        <f t="shared" si="1"/>
        <v>1.9814551800437243</v>
      </c>
      <c r="I17" s="7">
        <v>12</v>
      </c>
      <c r="J17" s="11">
        <v>45.260330973653254</v>
      </c>
      <c r="K17" s="10">
        <f t="shared" si="2"/>
        <v>3.2793521378734869E-2</v>
      </c>
      <c r="L17" s="37">
        <f t="shared" si="3"/>
        <v>1.437117488316261</v>
      </c>
      <c r="N17" s="7">
        <v>12</v>
      </c>
      <c r="O17" s="11">
        <v>46.165537593126317</v>
      </c>
      <c r="P17" s="10">
        <f t="shared" si="4"/>
        <v>4.0399999999999915E-2</v>
      </c>
      <c r="Q17" s="37">
        <f t="shared" si="5"/>
        <v>1.7926640895446937</v>
      </c>
      <c r="R17" s="9"/>
      <c r="S17" s="45">
        <f t="shared" si="6"/>
        <v>0.12102581745029727</v>
      </c>
      <c r="T17" s="47">
        <f t="shared" si="7"/>
        <v>4.9840260931263174</v>
      </c>
    </row>
    <row r="18" spans="1:24" ht="15" thickBot="1" x14ac:dyDescent="0.35">
      <c r="A18" s="7">
        <v>13</v>
      </c>
      <c r="B18" s="11">
        <v>44.874095490000002</v>
      </c>
      <c r="D18" s="7">
        <v>13</v>
      </c>
      <c r="E18" s="11">
        <v>45.593671310144607</v>
      </c>
      <c r="F18" s="10">
        <f t="shared" si="0"/>
        <v>4.1449561479649032E-2</v>
      </c>
      <c r="G18" s="37">
        <f t="shared" si="1"/>
        <v>1.8146223801445984</v>
      </c>
      <c r="I18" s="7">
        <v>13</v>
      </c>
      <c r="J18" s="11">
        <v>46.165537593126317</v>
      </c>
      <c r="K18" s="10">
        <f t="shared" si="2"/>
        <v>3.2793521378734876E-2</v>
      </c>
      <c r="L18" s="37">
        <f t="shared" si="3"/>
        <v>1.4658598380825865</v>
      </c>
      <c r="N18" s="7">
        <v>13</v>
      </c>
      <c r="O18" s="11">
        <v>47.088848344988847</v>
      </c>
      <c r="P18" s="10">
        <f t="shared" si="4"/>
        <v>4.040000000000004E-2</v>
      </c>
      <c r="Q18" s="37">
        <f t="shared" si="5"/>
        <v>1.8285173713355931</v>
      </c>
      <c r="R18" s="9"/>
      <c r="S18" s="45">
        <f t="shared" si="6"/>
        <v>0.1300744203245337</v>
      </c>
      <c r="T18" s="47">
        <f t="shared" si="7"/>
        <v>5.420045389988843</v>
      </c>
    </row>
    <row r="19" spans="1:24" ht="15" thickBot="1" x14ac:dyDescent="0.35">
      <c r="A19" s="7">
        <v>14</v>
      </c>
      <c r="B19" s="11">
        <v>45.775227555000001</v>
      </c>
      <c r="D19" s="7">
        <v>14</v>
      </c>
      <c r="E19" s="11">
        <v>46.505544736347503</v>
      </c>
      <c r="F19" s="10">
        <f t="shared" si="0"/>
        <v>3.6356147762600849E-2</v>
      </c>
      <c r="G19" s="37">
        <f t="shared" si="1"/>
        <v>1.6314492463475005</v>
      </c>
      <c r="I19" s="7">
        <v>14</v>
      </c>
      <c r="J19" s="11">
        <v>47.088848344988847</v>
      </c>
      <c r="K19" s="10">
        <f t="shared" si="2"/>
        <v>3.2793521378734904E-2</v>
      </c>
      <c r="L19" s="37">
        <f t="shared" si="3"/>
        <v>1.4951770348442395</v>
      </c>
      <c r="N19" s="7">
        <v>14</v>
      </c>
      <c r="O19" s="11">
        <v>48.030625311888627</v>
      </c>
      <c r="P19" s="10">
        <f t="shared" si="4"/>
        <v>4.0400000000000165E-2</v>
      </c>
      <c r="Q19" s="37">
        <f t="shared" si="5"/>
        <v>1.8650877187623109</v>
      </c>
      <c r="R19" s="9"/>
      <c r="S19" s="45">
        <f t="shared" si="6"/>
        <v>0.12435917078623024</v>
      </c>
      <c r="T19" s="47">
        <f t="shared" si="7"/>
        <v>5.3124027368886217</v>
      </c>
    </row>
    <row r="20" spans="1:24" ht="15" thickBot="1" x14ac:dyDescent="0.35">
      <c r="A20" s="7">
        <v>15</v>
      </c>
      <c r="B20" s="11">
        <v>46.687766355000001</v>
      </c>
      <c r="D20" s="7">
        <v>15</v>
      </c>
      <c r="E20" s="11">
        <v>47.435655631074454</v>
      </c>
      <c r="F20" s="10">
        <f t="shared" si="0"/>
        <v>3.6273507850494241E-2</v>
      </c>
      <c r="G20" s="37">
        <f t="shared" si="1"/>
        <v>1.660428076074453</v>
      </c>
      <c r="I20" s="7">
        <v>15</v>
      </c>
      <c r="J20" s="11">
        <v>48.030625311888627</v>
      </c>
      <c r="K20" s="10">
        <f t="shared" si="2"/>
        <v>3.2793521378734918E-2</v>
      </c>
      <c r="L20" s="37">
        <f t="shared" si="3"/>
        <v>1.525080575541125</v>
      </c>
      <c r="N20" s="7">
        <v>15</v>
      </c>
      <c r="O20" s="11">
        <v>48.9912378181264</v>
      </c>
      <c r="P20" s="10">
        <f t="shared" si="4"/>
        <v>4.0400000000000089E-2</v>
      </c>
      <c r="Q20" s="37">
        <f t="shared" si="5"/>
        <v>1.9023894731375535</v>
      </c>
      <c r="R20" s="9"/>
      <c r="S20" s="45">
        <f t="shared" si="6"/>
        <v>0.11905669528043789</v>
      </c>
      <c r="T20" s="47">
        <f t="shared" si="7"/>
        <v>5.2121888881263914</v>
      </c>
    </row>
    <row r="21" spans="1:24" ht="15" thickBot="1" x14ac:dyDescent="0.35">
      <c r="A21" s="7">
        <v>16</v>
      </c>
      <c r="B21" s="11">
        <v>47.623118624999996</v>
      </c>
      <c r="D21" s="7">
        <v>16</v>
      </c>
      <c r="E21" s="11">
        <v>48.384368743695944</v>
      </c>
      <c r="F21" s="10">
        <f t="shared" si="0"/>
        <v>3.6339335143932124E-2</v>
      </c>
      <c r="G21" s="37">
        <f t="shared" si="1"/>
        <v>1.6966023886959434</v>
      </c>
      <c r="I21" s="7">
        <v>16</v>
      </c>
      <c r="J21" s="11">
        <v>48.9912378181264</v>
      </c>
      <c r="K21" s="10">
        <f t="shared" si="2"/>
        <v>3.2793521378734897E-2</v>
      </c>
      <c r="L21" s="37">
        <f t="shared" si="3"/>
        <v>1.5555821870519466</v>
      </c>
      <c r="N21" s="7">
        <v>16</v>
      </c>
      <c r="O21" s="11">
        <v>49.971062574488933</v>
      </c>
      <c r="P21" s="10">
        <f t="shared" si="4"/>
        <v>4.0400000000000096E-2</v>
      </c>
      <c r="Q21" s="37">
        <f t="shared" si="5"/>
        <v>1.9404372626003052</v>
      </c>
      <c r="R21" s="9"/>
      <c r="S21" s="45">
        <f t="shared" si="6"/>
        <v>0.11358372862634675</v>
      </c>
      <c r="T21" s="47">
        <f t="shared" si="7"/>
        <v>5.0969670844889308</v>
      </c>
    </row>
    <row r="22" spans="1:24" ht="15" thickBot="1" x14ac:dyDescent="0.35">
      <c r="A22" s="7">
        <v>17</v>
      </c>
      <c r="B22" s="11">
        <v>48.558470894999999</v>
      </c>
      <c r="D22" s="7">
        <v>17</v>
      </c>
      <c r="E22" s="11">
        <v>49.352056118569863</v>
      </c>
      <c r="F22" s="10">
        <f t="shared" si="0"/>
        <v>3.6304583645268701E-2</v>
      </c>
      <c r="G22" s="37">
        <f t="shared" si="1"/>
        <v>1.728937493569866</v>
      </c>
      <c r="I22" s="7">
        <v>17</v>
      </c>
      <c r="J22" s="11">
        <v>49.971062574488933</v>
      </c>
      <c r="K22" s="10">
        <f t="shared" si="2"/>
        <v>3.2793521378734959E-2</v>
      </c>
      <c r="L22" s="37">
        <f t="shared" si="3"/>
        <v>1.5866938307929885</v>
      </c>
      <c r="N22" s="7">
        <v>17</v>
      </c>
      <c r="O22" s="11">
        <v>50.84555616954249</v>
      </c>
      <c r="P22" s="10">
        <f t="shared" si="4"/>
        <v>3.785000000000012E-2</v>
      </c>
      <c r="Q22" s="37">
        <f t="shared" si="5"/>
        <v>1.8543183514160901</v>
      </c>
      <c r="R22" s="9"/>
      <c r="S22" s="45">
        <f t="shared" si="6"/>
        <v>0.11076577628042093</v>
      </c>
      <c r="T22" s="47">
        <f t="shared" si="7"/>
        <v>5.0703286145424897</v>
      </c>
    </row>
    <row r="23" spans="1:24" ht="15" thickBot="1" x14ac:dyDescent="0.35">
      <c r="A23" s="7">
        <v>18</v>
      </c>
      <c r="B23" s="11">
        <v>49.539450105</v>
      </c>
      <c r="D23" s="7">
        <v>18</v>
      </c>
      <c r="E23" s="11">
        <v>50.339097240941264</v>
      </c>
      <c r="F23" s="10">
        <f t="shared" si="0"/>
        <v>3.6669736775517235E-2</v>
      </c>
      <c r="G23" s="37">
        <f t="shared" si="1"/>
        <v>1.7806263459412648</v>
      </c>
      <c r="I23" s="7">
        <v>18</v>
      </c>
      <c r="J23" s="11">
        <v>50.970483825978711</v>
      </c>
      <c r="K23" s="10">
        <f t="shared" si="2"/>
        <v>3.2793521378734966E-2</v>
      </c>
      <c r="L23" s="37">
        <f t="shared" si="3"/>
        <v>1.6184277074088484</v>
      </c>
      <c r="N23" s="7">
        <v>18</v>
      </c>
      <c r="O23" s="11">
        <v>51.735353402509489</v>
      </c>
      <c r="P23" s="10">
        <f t="shared" si="4"/>
        <v>3.5306250000000122E-2</v>
      </c>
      <c r="Q23" s="37">
        <f t="shared" si="5"/>
        <v>1.764290828020556</v>
      </c>
      <c r="R23" s="9"/>
      <c r="S23" s="45">
        <f t="shared" si="6"/>
        <v>0.10811369747546125</v>
      </c>
      <c r="T23" s="47">
        <f t="shared" si="7"/>
        <v>5.0475870475094879</v>
      </c>
    </row>
    <row r="24" spans="1:24" ht="15" thickBot="1" x14ac:dyDescent="0.35">
      <c r="A24" s="7">
        <v>19</v>
      </c>
      <c r="B24" s="11">
        <v>50.531836049999988</v>
      </c>
      <c r="D24" s="7">
        <v>19</v>
      </c>
      <c r="E24" s="11">
        <v>51.34587918576009</v>
      </c>
      <c r="F24" s="10">
        <f t="shared" si="0"/>
        <v>3.6464455639522074E-2</v>
      </c>
      <c r="G24" s="37">
        <f t="shared" si="1"/>
        <v>1.8064290807600898</v>
      </c>
      <c r="I24" s="7">
        <v>19</v>
      </c>
      <c r="J24" s="11">
        <v>51.989893502498283</v>
      </c>
      <c r="K24" s="10">
        <f t="shared" si="2"/>
        <v>3.2793521378734841E-2</v>
      </c>
      <c r="L24" s="37">
        <f t="shared" si="3"/>
        <v>1.6507962615570193</v>
      </c>
      <c r="N24" s="7">
        <v>19</v>
      </c>
      <c r="O24" s="11">
        <v>52.640722087053412</v>
      </c>
      <c r="P24" s="10">
        <f t="shared" si="4"/>
        <v>3.276873468137282E-2</v>
      </c>
      <c r="Q24" s="37">
        <f t="shared" si="5"/>
        <v>1.6702382610747009</v>
      </c>
      <c r="R24" s="9"/>
      <c r="S24" s="45">
        <f t="shared" si="6"/>
        <v>0.10536066530131437</v>
      </c>
      <c r="T24" s="47">
        <f t="shared" si="7"/>
        <v>5.0176034620534153</v>
      </c>
    </row>
    <row r="25" spans="1:24" ht="15" thickBot="1" x14ac:dyDescent="0.35">
      <c r="A25" s="7" t="s">
        <v>28</v>
      </c>
      <c r="B25" s="11">
        <v>51.535628730000006</v>
      </c>
      <c r="D25" s="7" t="s">
        <v>28</v>
      </c>
      <c r="E25" s="11">
        <v>52.372796769475293</v>
      </c>
      <c r="F25" s="10">
        <f t="shared" si="0"/>
        <v>3.6431700555145483E-2</v>
      </c>
      <c r="G25" s="37">
        <f t="shared" si="1"/>
        <v>1.840960719475305</v>
      </c>
      <c r="I25" s="7" t="s">
        <v>28</v>
      </c>
      <c r="J25" s="11">
        <v>52.899716638792007</v>
      </c>
      <c r="K25" s="10">
        <f t="shared" si="2"/>
        <v>3.0262164708688987E-2</v>
      </c>
      <c r="L25" s="37">
        <f t="shared" si="3"/>
        <v>1.5538374530319174</v>
      </c>
      <c r="N25" s="7" t="s">
        <v>28</v>
      </c>
      <c r="O25" s="11">
        <v>53.56</v>
      </c>
      <c r="P25" s="10">
        <f t="shared" si="4"/>
        <v>3.0200225307756599E-2</v>
      </c>
      <c r="Q25" s="37">
        <f t="shared" si="5"/>
        <v>1.5701064975017189</v>
      </c>
      <c r="R25" s="9"/>
      <c r="S25" s="45">
        <f t="shared" si="6"/>
        <v>0.10300013597658414</v>
      </c>
      <c r="T25" s="47">
        <f t="shared" si="7"/>
        <v>5.001529105000003</v>
      </c>
    </row>
    <row r="26" spans="1:24" ht="15" thickBot="1" x14ac:dyDescent="0.35">
      <c r="A26" s="7" t="s">
        <v>2</v>
      </c>
      <c r="B26" s="36">
        <v>53.068870250000003</v>
      </c>
      <c r="D26" s="7" t="s">
        <v>2</v>
      </c>
      <c r="E26" s="36">
        <f>(B26+J26)/2</f>
        <v>53.194435124999998</v>
      </c>
      <c r="F26" s="38"/>
      <c r="G26" s="41"/>
      <c r="I26" s="7" t="s">
        <v>2</v>
      </c>
      <c r="J26" s="36">
        <v>53.32</v>
      </c>
      <c r="K26" s="38"/>
      <c r="L26" s="41"/>
      <c r="N26" s="7" t="s">
        <v>2</v>
      </c>
      <c r="O26" s="36">
        <v>53.56</v>
      </c>
      <c r="P26" s="38"/>
      <c r="Q26" s="41"/>
      <c r="S26" s="48"/>
      <c r="T26" s="49"/>
    </row>
    <row r="27" spans="1:24" x14ac:dyDescent="0.3">
      <c r="A27" s="3"/>
      <c r="B27" s="3"/>
      <c r="C27" s="3"/>
      <c r="D27" s="3"/>
      <c r="E27" s="50"/>
      <c r="F27" s="3"/>
      <c r="G27" s="3"/>
      <c r="H27" s="3"/>
      <c r="I27" s="3"/>
      <c r="J27" s="3"/>
      <c r="K27" s="10"/>
      <c r="L27" s="3"/>
      <c r="M27" s="3"/>
      <c r="N27" s="3"/>
      <c r="O27" s="3"/>
      <c r="P27" s="3"/>
      <c r="Q27" s="3"/>
    </row>
    <row r="28" spans="1:24" ht="15" thickBot="1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10"/>
      <c r="L28" s="3"/>
      <c r="M28" s="3"/>
      <c r="N28" s="3"/>
      <c r="O28" s="3"/>
      <c r="P28" s="3"/>
      <c r="Q28" s="3"/>
    </row>
    <row r="29" spans="1:24" ht="18.600000000000001" thickBot="1" x14ac:dyDescent="0.35">
      <c r="A29" s="14" t="s">
        <v>31</v>
      </c>
      <c r="B29" s="40"/>
      <c r="C29" s="42"/>
      <c r="D29" s="42"/>
      <c r="E29" s="33"/>
      <c r="F29" s="33"/>
      <c r="K29" s="16"/>
      <c r="L29" s="2"/>
      <c r="M29" s="2"/>
      <c r="N29" s="2"/>
      <c r="O29" s="2"/>
      <c r="R29" s="2"/>
      <c r="U29" s="2"/>
      <c r="V29" s="2"/>
      <c r="W29" s="2"/>
      <c r="X29" s="2"/>
    </row>
    <row r="31" spans="1:24" ht="15" thickBot="1" x14ac:dyDescent="0.35">
      <c r="A31" s="53" t="s">
        <v>1</v>
      </c>
      <c r="B31" s="53"/>
      <c r="D31" s="53" t="s">
        <v>3</v>
      </c>
      <c r="E31" s="53"/>
      <c r="F31" s="53"/>
      <c r="G31" s="53"/>
      <c r="I31" s="53" t="s">
        <v>4</v>
      </c>
      <c r="J31" s="53"/>
      <c r="K31" s="53"/>
      <c r="L31" s="53"/>
      <c r="N31" s="53" t="s">
        <v>5</v>
      </c>
      <c r="O31" s="53"/>
      <c r="P31" s="53"/>
      <c r="Q31" s="53"/>
      <c r="S31" s="53" t="s">
        <v>228</v>
      </c>
      <c r="T31" s="53"/>
    </row>
    <row r="32" spans="1:24" ht="49.2" thickBot="1" x14ac:dyDescent="0.35">
      <c r="A32" s="35" t="s">
        <v>6</v>
      </c>
      <c r="B32" s="4" t="s">
        <v>7</v>
      </c>
      <c r="D32" s="35" t="s">
        <v>6</v>
      </c>
      <c r="E32" s="4" t="s">
        <v>10</v>
      </c>
      <c r="F32" s="5" t="s">
        <v>8</v>
      </c>
      <c r="G32" s="5" t="s">
        <v>9</v>
      </c>
      <c r="I32" s="35" t="s">
        <v>6</v>
      </c>
      <c r="J32" s="4" t="s">
        <v>11</v>
      </c>
      <c r="K32" s="5" t="s">
        <v>8</v>
      </c>
      <c r="L32" s="5" t="s">
        <v>9</v>
      </c>
      <c r="N32" s="35" t="s">
        <v>6</v>
      </c>
      <c r="O32" s="4" t="s">
        <v>11</v>
      </c>
      <c r="P32" s="5" t="s">
        <v>8</v>
      </c>
      <c r="Q32" s="5" t="s">
        <v>9</v>
      </c>
      <c r="R32" s="6"/>
      <c r="S32" s="43" t="s">
        <v>229</v>
      </c>
      <c r="T32" s="44" t="s">
        <v>230</v>
      </c>
    </row>
    <row r="33" spans="1:24" ht="15" thickBot="1" x14ac:dyDescent="0.35">
      <c r="A33" s="7" t="s">
        <v>12</v>
      </c>
      <c r="B33" s="8">
        <v>34.586165007883324</v>
      </c>
      <c r="D33" s="7" t="s">
        <v>12</v>
      </c>
      <c r="E33" s="8">
        <v>35.270680000000006</v>
      </c>
      <c r="F33" s="10" t="s">
        <v>13</v>
      </c>
      <c r="G33" s="37" t="s">
        <v>13</v>
      </c>
      <c r="I33" s="7" t="s">
        <v>12</v>
      </c>
      <c r="J33" s="8">
        <v>35.976093600000006</v>
      </c>
      <c r="K33" s="10" t="s">
        <v>13</v>
      </c>
      <c r="L33" s="37" t="s">
        <v>13</v>
      </c>
      <c r="N33" s="7" t="s">
        <v>12</v>
      </c>
      <c r="O33" s="8">
        <v>36.695615472000007</v>
      </c>
      <c r="P33" s="10" t="s">
        <v>13</v>
      </c>
      <c r="Q33" s="37" t="s">
        <v>13</v>
      </c>
      <c r="R33" s="9"/>
      <c r="S33" s="45" t="s">
        <v>13</v>
      </c>
      <c r="T33" s="46" t="s">
        <v>13</v>
      </c>
      <c r="V33" s="2"/>
      <c r="W33" s="2"/>
      <c r="X33" s="2"/>
    </row>
    <row r="34" spans="1:24" ht="15" thickBot="1" x14ac:dyDescent="0.35">
      <c r="A34" s="7">
        <v>1</v>
      </c>
      <c r="B34" s="11">
        <v>35.098040249999997</v>
      </c>
      <c r="D34" s="7">
        <v>1</v>
      </c>
      <c r="E34" s="11">
        <v>36.152447000000002</v>
      </c>
      <c r="F34" s="10">
        <f>(E34-B33)/B33</f>
        <v>4.5286373662985518E-2</v>
      </c>
      <c r="G34" s="37">
        <f>E34-B33</f>
        <v>1.5662819921166786</v>
      </c>
      <c r="I34" s="7">
        <v>1</v>
      </c>
      <c r="J34" s="11">
        <v>36.87549594</v>
      </c>
      <c r="K34" s="10">
        <f>(J34-E33)/E33</f>
        <v>4.5499999999999839E-2</v>
      </c>
      <c r="L34" s="37">
        <f>J34-E33</f>
        <v>1.6048159399999946</v>
      </c>
      <c r="N34" s="7">
        <v>1</v>
      </c>
      <c r="O34" s="11">
        <v>37.613005858800001</v>
      </c>
      <c r="P34" s="10">
        <f>(O34-J33)/J33</f>
        <v>4.5499999999999867E-2</v>
      </c>
      <c r="Q34" s="37">
        <f>O34-J33</f>
        <v>1.6369122587999954</v>
      </c>
      <c r="R34" s="9"/>
      <c r="S34" s="45" t="s">
        <v>13</v>
      </c>
      <c r="T34" s="46" t="s">
        <v>13</v>
      </c>
      <c r="V34" s="2"/>
      <c r="W34" s="2"/>
      <c r="X34" s="2"/>
    </row>
    <row r="35" spans="1:24" ht="15" thickBot="1" x14ac:dyDescent="0.35">
      <c r="A35" s="7">
        <v>2</v>
      </c>
      <c r="B35" s="11">
        <v>35.616730500000003</v>
      </c>
      <c r="D35" s="7">
        <v>2</v>
      </c>
      <c r="E35" s="11">
        <v>37.056258174999996</v>
      </c>
      <c r="F35" s="10">
        <f t="shared" ref="F35:F53" si="8">(E35-B34)/B34</f>
        <v>5.579279957091051E-2</v>
      </c>
      <c r="G35" s="37">
        <f t="shared" ref="G35:G53" si="9">E35-B34</f>
        <v>1.9582179249999996</v>
      </c>
      <c r="I35" s="7">
        <v>2</v>
      </c>
      <c r="J35" s="11">
        <v>37.797383338499998</v>
      </c>
      <c r="K35" s="10">
        <f t="shared" ref="K35:K53" si="10">(J35-E34)/E34</f>
        <v>4.5499999999999874E-2</v>
      </c>
      <c r="L35" s="37">
        <f t="shared" ref="L35:L53" si="11">J35-E34</f>
        <v>1.6449363384999955</v>
      </c>
      <c r="N35" s="7">
        <v>2</v>
      </c>
      <c r="O35" s="11">
        <v>38.553331005269996</v>
      </c>
      <c r="P35" s="10">
        <f t="shared" ref="P35:P53" si="12">(O35-J34)/J34</f>
        <v>4.5499999999999881E-2</v>
      </c>
      <c r="Q35" s="37">
        <f t="shared" ref="Q35:Q53" si="13">O35-J34</f>
        <v>1.6778350652699956</v>
      </c>
      <c r="R35" s="9"/>
      <c r="S35" s="45" t="s">
        <v>13</v>
      </c>
      <c r="T35" s="46" t="s">
        <v>13</v>
      </c>
      <c r="V35" s="2"/>
      <c r="W35" s="2"/>
      <c r="X35" s="2"/>
    </row>
    <row r="36" spans="1:24" ht="15" thickBot="1" x14ac:dyDescent="0.35">
      <c r="A36" s="7">
        <v>3</v>
      </c>
      <c r="B36" s="11">
        <v>36.504409013999997</v>
      </c>
      <c r="D36" s="7">
        <v>3</v>
      </c>
      <c r="E36" s="11">
        <v>37.982664629374995</v>
      </c>
      <c r="F36" s="10">
        <f t="shared" si="8"/>
        <v>6.6427605683093E-2</v>
      </c>
      <c r="G36" s="37">
        <f t="shared" si="9"/>
        <v>2.3659341293749918</v>
      </c>
      <c r="I36" s="7">
        <v>3</v>
      </c>
      <c r="J36" s="11">
        <v>38.742317921962496</v>
      </c>
      <c r="K36" s="10">
        <f t="shared" si="10"/>
        <v>4.5499999999999985E-2</v>
      </c>
      <c r="L36" s="37">
        <f t="shared" si="11"/>
        <v>1.6860597469624992</v>
      </c>
      <c r="N36" s="7">
        <v>3</v>
      </c>
      <c r="O36" s="11">
        <v>39.517164280401751</v>
      </c>
      <c r="P36" s="10">
        <f t="shared" si="12"/>
        <v>4.5500000000000082E-2</v>
      </c>
      <c r="Q36" s="37">
        <f t="shared" si="13"/>
        <v>1.7197809419017531</v>
      </c>
      <c r="R36" s="9"/>
      <c r="S36" s="45">
        <f t="shared" ref="S36:S53" si="14">(O36-B33)/B33</f>
        <v>0.14257143778139295</v>
      </c>
      <c r="T36" s="47">
        <f t="shared" ref="T36:T53" si="15">O36-B33</f>
        <v>4.9309992725184273</v>
      </c>
      <c r="V36" s="2"/>
      <c r="W36" s="2"/>
      <c r="X36" s="2"/>
    </row>
    <row r="37" spans="1:24" ht="15" thickBot="1" x14ac:dyDescent="0.35">
      <c r="A37" s="7">
        <v>4</v>
      </c>
      <c r="B37" s="11">
        <v>37.424964510000002</v>
      </c>
      <c r="D37" s="7">
        <v>4</v>
      </c>
      <c r="E37" s="11">
        <v>38.932231245109364</v>
      </c>
      <c r="F37" s="10">
        <f t="shared" si="8"/>
        <v>6.6507643780187226E-2</v>
      </c>
      <c r="G37" s="37">
        <f t="shared" si="9"/>
        <v>2.4278222311093671</v>
      </c>
      <c r="I37" s="7">
        <v>4</v>
      </c>
      <c r="J37" s="11">
        <v>39.710875870011556</v>
      </c>
      <c r="K37" s="10">
        <f t="shared" si="10"/>
        <v>4.5499999999999978E-2</v>
      </c>
      <c r="L37" s="37">
        <f t="shared" si="11"/>
        <v>1.7282112406365613</v>
      </c>
      <c r="N37" s="7">
        <v>4</v>
      </c>
      <c r="O37" s="11">
        <v>40.50509338741179</v>
      </c>
      <c r="P37" s="10">
        <f t="shared" si="12"/>
        <v>4.5500000000000027E-2</v>
      </c>
      <c r="Q37" s="37">
        <f t="shared" si="13"/>
        <v>1.7627754654492946</v>
      </c>
      <c r="R37" s="9"/>
      <c r="S37" s="45">
        <f t="shared" si="14"/>
        <v>0.15405569937517505</v>
      </c>
      <c r="T37" s="47">
        <f t="shared" si="15"/>
        <v>5.4070531374117934</v>
      </c>
      <c r="V37" s="2"/>
      <c r="W37" s="2"/>
      <c r="X37" s="2"/>
    </row>
    <row r="38" spans="1:24" ht="15" thickBot="1" x14ac:dyDescent="0.35">
      <c r="A38" s="7">
        <v>5</v>
      </c>
      <c r="B38" s="11">
        <v>38.356479</v>
      </c>
      <c r="D38" s="7">
        <v>5</v>
      </c>
      <c r="E38" s="11">
        <v>39.905537026237091</v>
      </c>
      <c r="F38" s="10">
        <f t="shared" si="8"/>
        <v>6.6281225612766489E-2</v>
      </c>
      <c r="G38" s="37">
        <f t="shared" si="9"/>
        <v>2.4805725162370891</v>
      </c>
      <c r="I38" s="7">
        <v>5</v>
      </c>
      <c r="J38" s="11">
        <v>40.50509338741179</v>
      </c>
      <c r="K38" s="10">
        <f t="shared" si="10"/>
        <v>4.0400000000000214E-2</v>
      </c>
      <c r="L38" s="37">
        <f t="shared" si="11"/>
        <v>1.5728621423024265</v>
      </c>
      <c r="N38" s="7">
        <v>5</v>
      </c>
      <c r="O38" s="11">
        <v>41.315195255160027</v>
      </c>
      <c r="P38" s="10">
        <f t="shared" si="12"/>
        <v>4.0400000000000116E-2</v>
      </c>
      <c r="Q38" s="37">
        <f t="shared" si="13"/>
        <v>1.6043193851484716</v>
      </c>
      <c r="R38" s="9"/>
      <c r="S38" s="45">
        <f t="shared" si="14"/>
        <v>0.15999404423603744</v>
      </c>
      <c r="T38" s="47">
        <f t="shared" si="15"/>
        <v>5.6984647551600247</v>
      </c>
      <c r="V38" s="2"/>
      <c r="W38" s="2"/>
      <c r="X38" s="2"/>
    </row>
    <row r="39" spans="1:24" ht="15" thickBot="1" x14ac:dyDescent="0.35">
      <c r="A39" s="7">
        <v>6</v>
      </c>
      <c r="B39" s="11">
        <v>39.309911477999997</v>
      </c>
      <c r="D39" s="7">
        <v>6</v>
      </c>
      <c r="E39" s="11">
        <v>40.803411609327426</v>
      </c>
      <c r="F39" s="10">
        <f t="shared" si="8"/>
        <v>6.3794505468748222E-2</v>
      </c>
      <c r="G39" s="37">
        <f t="shared" si="9"/>
        <v>2.4469326093274262</v>
      </c>
      <c r="I39" s="7">
        <v>6</v>
      </c>
      <c r="J39" s="11">
        <v>41.315195255160027</v>
      </c>
      <c r="K39" s="10">
        <f t="shared" si="10"/>
        <v>3.53248780487809E-2</v>
      </c>
      <c r="L39" s="37">
        <f t="shared" si="11"/>
        <v>1.409658228922936</v>
      </c>
      <c r="N39" s="7">
        <v>6</v>
      </c>
      <c r="O39" s="11">
        <v>42.141499160263223</v>
      </c>
      <c r="P39" s="10">
        <f t="shared" si="12"/>
        <v>4.0399999999999908E-2</v>
      </c>
      <c r="Q39" s="37">
        <f t="shared" si="13"/>
        <v>1.6364057728514325</v>
      </c>
      <c r="R39" s="9"/>
      <c r="S39" s="45">
        <f t="shared" si="14"/>
        <v>0.15442217251349874</v>
      </c>
      <c r="T39" s="47">
        <f t="shared" si="15"/>
        <v>5.6370901462632261</v>
      </c>
      <c r="V39" s="2"/>
      <c r="W39" s="2"/>
      <c r="X39" s="2"/>
    </row>
    <row r="40" spans="1:24" ht="15" thickBot="1" x14ac:dyDescent="0.35">
      <c r="A40" s="7">
        <v>7</v>
      </c>
      <c r="B40" s="11">
        <v>40.296220937999998</v>
      </c>
      <c r="D40" s="7">
        <v>7</v>
      </c>
      <c r="E40" s="11">
        <v>41.619479841513979</v>
      </c>
      <c r="F40" s="10">
        <f t="shared" si="8"/>
        <v>5.8752825348043443E-2</v>
      </c>
      <c r="G40" s="37">
        <f t="shared" si="9"/>
        <v>2.3095683635139821</v>
      </c>
      <c r="I40" s="7">
        <v>7</v>
      </c>
      <c r="J40" s="11">
        <v>42.141499160263223</v>
      </c>
      <c r="K40" s="10">
        <f t="shared" si="10"/>
        <v>3.2793521378734841E-2</v>
      </c>
      <c r="L40" s="37">
        <f t="shared" si="11"/>
        <v>1.3380875509357963</v>
      </c>
      <c r="N40" s="7">
        <v>7</v>
      </c>
      <c r="O40" s="11">
        <v>42.984329143468486</v>
      </c>
      <c r="P40" s="10">
        <f t="shared" si="12"/>
        <v>4.0399999999999839E-2</v>
      </c>
      <c r="Q40" s="37">
        <f t="shared" si="13"/>
        <v>1.6691338883084583</v>
      </c>
      <c r="R40" s="9"/>
      <c r="S40" s="45">
        <f t="shared" si="14"/>
        <v>0.14854695806012089</v>
      </c>
      <c r="T40" s="47">
        <f t="shared" si="15"/>
        <v>5.5593646334684834</v>
      </c>
      <c r="V40" s="2"/>
      <c r="W40" s="2"/>
      <c r="X40" s="2"/>
    </row>
    <row r="41" spans="1:24" ht="15" thickBot="1" x14ac:dyDescent="0.35">
      <c r="A41" s="7">
        <v>8</v>
      </c>
      <c r="B41" s="11">
        <v>41.304448385999997</v>
      </c>
      <c r="D41" s="7">
        <v>8</v>
      </c>
      <c r="E41" s="11">
        <v>42.451869438344254</v>
      </c>
      <c r="F41" s="10">
        <f t="shared" si="8"/>
        <v>5.3495053634457425E-2</v>
      </c>
      <c r="G41" s="37">
        <f t="shared" si="9"/>
        <v>2.155648500344256</v>
      </c>
      <c r="I41" s="7">
        <v>8</v>
      </c>
      <c r="J41" s="11">
        <v>42.984329143468486</v>
      </c>
      <c r="K41" s="10">
        <f t="shared" si="10"/>
        <v>3.2793521378734716E-2</v>
      </c>
      <c r="L41" s="37">
        <f t="shared" si="11"/>
        <v>1.3648493019545072</v>
      </c>
      <c r="N41" s="7">
        <v>8</v>
      </c>
      <c r="O41" s="11">
        <v>43.844015726337858</v>
      </c>
      <c r="P41" s="10">
        <f t="shared" si="12"/>
        <v>4.0400000000000026E-2</v>
      </c>
      <c r="Q41" s="37">
        <f t="shared" si="13"/>
        <v>1.7025165660746353</v>
      </c>
      <c r="R41" s="9"/>
      <c r="S41" s="45">
        <f t="shared" si="14"/>
        <v>0.14306674828880558</v>
      </c>
      <c r="T41" s="47">
        <f t="shared" si="15"/>
        <v>5.4875367263378578</v>
      </c>
      <c r="V41" s="2"/>
      <c r="W41" s="2"/>
      <c r="X41" s="2"/>
    </row>
    <row r="42" spans="1:24" ht="15" thickBot="1" x14ac:dyDescent="0.35">
      <c r="A42" s="7">
        <v>9</v>
      </c>
      <c r="B42" s="11">
        <v>42.334593822000002</v>
      </c>
      <c r="D42" s="7">
        <v>9</v>
      </c>
      <c r="E42" s="11">
        <v>43.300906827111142</v>
      </c>
      <c r="F42" s="10">
        <f t="shared" si="8"/>
        <v>4.8335191949636043E-2</v>
      </c>
      <c r="G42" s="37">
        <f t="shared" si="9"/>
        <v>1.9964584411111446</v>
      </c>
      <c r="I42" s="7">
        <v>9</v>
      </c>
      <c r="J42" s="11">
        <v>43.844015726337858</v>
      </c>
      <c r="K42" s="10">
        <f t="shared" si="10"/>
        <v>3.2793521378734883E-2</v>
      </c>
      <c r="L42" s="37">
        <f t="shared" si="11"/>
        <v>1.3921462879936044</v>
      </c>
      <c r="N42" s="7">
        <v>9</v>
      </c>
      <c r="O42" s="11">
        <v>44.720896040864616</v>
      </c>
      <c r="P42" s="10">
        <f t="shared" si="12"/>
        <v>4.0400000000000089E-2</v>
      </c>
      <c r="Q42" s="37">
        <f t="shared" si="13"/>
        <v>1.7365668973961306</v>
      </c>
      <c r="R42" s="9"/>
      <c r="S42" s="45">
        <f t="shared" si="14"/>
        <v>0.13764937033483035</v>
      </c>
      <c r="T42" s="47">
        <f t="shared" si="15"/>
        <v>5.4109845628646198</v>
      </c>
      <c r="V42" s="2"/>
      <c r="W42" s="2"/>
      <c r="X42" s="2"/>
    </row>
    <row r="43" spans="1:24" ht="15" thickBot="1" x14ac:dyDescent="0.35">
      <c r="A43" s="7">
        <v>10</v>
      </c>
      <c r="B43" s="11">
        <v>42.835529437740007</v>
      </c>
      <c r="D43" s="7">
        <v>10</v>
      </c>
      <c r="E43" s="11">
        <v>44.166924963653365</v>
      </c>
      <c r="F43" s="10">
        <f t="shared" si="8"/>
        <v>4.3282124055744595E-2</v>
      </c>
      <c r="G43" s="37">
        <f t="shared" si="9"/>
        <v>1.8323311416533627</v>
      </c>
      <c r="I43" s="7">
        <v>10</v>
      </c>
      <c r="J43" s="11">
        <v>44.720896040864616</v>
      </c>
      <c r="K43" s="10">
        <f t="shared" si="10"/>
        <v>3.2793521378734841E-2</v>
      </c>
      <c r="L43" s="37">
        <f t="shared" si="11"/>
        <v>1.4199892137534746</v>
      </c>
      <c r="N43" s="7">
        <v>10</v>
      </c>
      <c r="O43" s="11">
        <v>45.615313961681906</v>
      </c>
      <c r="P43" s="10">
        <f t="shared" si="12"/>
        <v>4.0399999999999971E-2</v>
      </c>
      <c r="Q43" s="37">
        <f t="shared" si="13"/>
        <v>1.7712982353440481</v>
      </c>
      <c r="R43" s="9"/>
      <c r="S43" s="45">
        <f t="shared" si="14"/>
        <v>0.13199979799261813</v>
      </c>
      <c r="T43" s="47">
        <f t="shared" si="15"/>
        <v>5.3190930236819085</v>
      </c>
      <c r="V43" s="2"/>
      <c r="W43" s="2"/>
      <c r="X43" s="2"/>
    </row>
    <row r="44" spans="1:24" ht="15" thickBot="1" x14ac:dyDescent="0.35">
      <c r="A44" s="7">
        <v>11</v>
      </c>
      <c r="B44" s="11">
        <v>43.91433280710001</v>
      </c>
      <c r="D44" s="7">
        <v>11</v>
      </c>
      <c r="E44" s="11">
        <v>45.050263462926431</v>
      </c>
      <c r="F44" s="10">
        <f t="shared" si="8"/>
        <v>5.1703201857361526E-2</v>
      </c>
      <c r="G44" s="37">
        <f t="shared" si="9"/>
        <v>2.2147340251864236</v>
      </c>
      <c r="I44" s="7">
        <v>11</v>
      </c>
      <c r="J44" s="11">
        <v>45.615313961681906</v>
      </c>
      <c r="K44" s="10">
        <f t="shared" si="10"/>
        <v>3.2793521378734772E-2</v>
      </c>
      <c r="L44" s="37">
        <f t="shared" si="11"/>
        <v>1.4483889980285412</v>
      </c>
      <c r="N44" s="7">
        <v>11</v>
      </c>
      <c r="O44" s="11">
        <v>46.527620240915546</v>
      </c>
      <c r="P44" s="10">
        <f t="shared" si="12"/>
        <v>4.0399999999999978E-2</v>
      </c>
      <c r="Q44" s="37">
        <f t="shared" si="13"/>
        <v>1.8067242000509296</v>
      </c>
      <c r="R44" s="9"/>
      <c r="S44" s="45">
        <f t="shared" si="14"/>
        <v>0.12645543177586474</v>
      </c>
      <c r="T44" s="47">
        <f t="shared" si="15"/>
        <v>5.2231718549155488</v>
      </c>
      <c r="V44" s="2"/>
      <c r="W44" s="2"/>
      <c r="X44" s="2"/>
    </row>
    <row r="45" spans="1:24" ht="15" thickBot="1" x14ac:dyDescent="0.35">
      <c r="A45" s="7">
        <v>12</v>
      </c>
      <c r="B45" s="11">
        <v>45.00486230004001</v>
      </c>
      <c r="D45" s="7">
        <v>12</v>
      </c>
      <c r="E45" s="11">
        <v>45.951268732184957</v>
      </c>
      <c r="F45" s="10">
        <f t="shared" si="8"/>
        <v>4.6384307693628855E-2</v>
      </c>
      <c r="G45" s="37">
        <f t="shared" si="9"/>
        <v>2.036935925084947</v>
      </c>
      <c r="I45" s="7">
        <v>12</v>
      </c>
      <c r="J45" s="11">
        <v>46.527620240915546</v>
      </c>
      <c r="K45" s="10">
        <f t="shared" si="10"/>
        <v>3.2793521378734848E-2</v>
      </c>
      <c r="L45" s="37">
        <f t="shared" si="11"/>
        <v>1.4773567779891152</v>
      </c>
      <c r="N45" s="7">
        <v>12</v>
      </c>
      <c r="O45" s="11">
        <v>47.458172645733853</v>
      </c>
      <c r="P45" s="10">
        <f t="shared" si="12"/>
        <v>4.0399999999999964E-2</v>
      </c>
      <c r="Q45" s="37">
        <f t="shared" si="13"/>
        <v>1.8428586840519472</v>
      </c>
      <c r="R45" s="9"/>
      <c r="S45" s="45">
        <f t="shared" si="14"/>
        <v>0.12102581745029718</v>
      </c>
      <c r="T45" s="47">
        <f t="shared" si="15"/>
        <v>5.1235788237338511</v>
      </c>
      <c r="V45" s="2"/>
      <c r="W45" s="2"/>
      <c r="X45" s="2"/>
    </row>
    <row r="46" spans="1:24" ht="15" thickBot="1" x14ac:dyDescent="0.35">
      <c r="A46" s="7">
        <v>13</v>
      </c>
      <c r="B46" s="11">
        <v>46.130570163720009</v>
      </c>
      <c r="D46" s="7">
        <v>13</v>
      </c>
      <c r="E46" s="11">
        <v>46.870294106828659</v>
      </c>
      <c r="F46" s="10">
        <f t="shared" si="8"/>
        <v>4.1449561479649073E-2</v>
      </c>
      <c r="G46" s="37">
        <f t="shared" si="9"/>
        <v>1.8654318067886493</v>
      </c>
      <c r="I46" s="7">
        <v>13</v>
      </c>
      <c r="J46" s="11">
        <v>47.458172645733853</v>
      </c>
      <c r="K46" s="10">
        <f t="shared" si="10"/>
        <v>3.279352137873482E-2</v>
      </c>
      <c r="L46" s="37">
        <f t="shared" si="11"/>
        <v>1.5069039135488964</v>
      </c>
      <c r="N46" s="7">
        <v>13</v>
      </c>
      <c r="O46" s="11">
        <v>48.407336098648535</v>
      </c>
      <c r="P46" s="10">
        <f t="shared" si="12"/>
        <v>4.0400000000000033E-2</v>
      </c>
      <c r="Q46" s="37">
        <f t="shared" si="13"/>
        <v>1.8797158577329895</v>
      </c>
      <c r="R46" s="9"/>
      <c r="S46" s="45">
        <f t="shared" si="14"/>
        <v>0.13007442032453365</v>
      </c>
      <c r="T46" s="47">
        <f t="shared" si="15"/>
        <v>5.5718066609085284</v>
      </c>
      <c r="V46" s="2"/>
      <c r="W46" s="2"/>
      <c r="X46" s="2"/>
    </row>
    <row r="47" spans="1:24" ht="15" thickBot="1" x14ac:dyDescent="0.35">
      <c r="A47" s="7">
        <v>14</v>
      </c>
      <c r="B47" s="11">
        <v>47.056933926540005</v>
      </c>
      <c r="D47" s="7">
        <v>14</v>
      </c>
      <c r="E47" s="11">
        <v>47.807699988965233</v>
      </c>
      <c r="F47" s="10">
        <f t="shared" si="8"/>
        <v>3.6356147762600703E-2</v>
      </c>
      <c r="G47" s="37">
        <f t="shared" si="9"/>
        <v>1.677129825245224</v>
      </c>
      <c r="I47" s="7">
        <v>14</v>
      </c>
      <c r="J47" s="11">
        <v>48.407336098648535</v>
      </c>
      <c r="K47" s="10">
        <f t="shared" si="10"/>
        <v>3.2793521378734862E-2</v>
      </c>
      <c r="L47" s="37">
        <f t="shared" si="11"/>
        <v>1.5370419918198763</v>
      </c>
      <c r="N47" s="7">
        <v>14</v>
      </c>
      <c r="O47" s="11">
        <v>49.375482820621514</v>
      </c>
      <c r="P47" s="10">
        <f t="shared" si="12"/>
        <v>4.0400000000000269E-2</v>
      </c>
      <c r="Q47" s="37">
        <f t="shared" si="13"/>
        <v>1.9173101748876604</v>
      </c>
      <c r="R47" s="9"/>
      <c r="S47" s="45">
        <f t="shared" si="14"/>
        <v>0.12435917078623024</v>
      </c>
      <c r="T47" s="47">
        <f t="shared" si="15"/>
        <v>5.4611500135215039</v>
      </c>
      <c r="V47" s="2"/>
      <c r="W47" s="2"/>
      <c r="X47" s="2"/>
    </row>
    <row r="48" spans="1:24" ht="15" thickBot="1" x14ac:dyDescent="0.35">
      <c r="A48" s="7">
        <v>15</v>
      </c>
      <c r="B48" s="11">
        <v>47.995023812940005</v>
      </c>
      <c r="D48" s="7">
        <v>15</v>
      </c>
      <c r="E48" s="11">
        <v>48.763853988744536</v>
      </c>
      <c r="F48" s="10">
        <f t="shared" si="8"/>
        <v>3.6273507850494109E-2</v>
      </c>
      <c r="G48" s="37">
        <f t="shared" si="9"/>
        <v>1.7069200622045315</v>
      </c>
      <c r="I48" s="7">
        <v>15</v>
      </c>
      <c r="J48" s="11">
        <v>49.375482820621514</v>
      </c>
      <c r="K48" s="10">
        <f t="shared" si="10"/>
        <v>3.2793521378735015E-2</v>
      </c>
      <c r="L48" s="37">
        <f t="shared" si="11"/>
        <v>1.567782831656281</v>
      </c>
      <c r="N48" s="7">
        <v>15</v>
      </c>
      <c r="O48" s="11">
        <v>50.362992477033941</v>
      </c>
      <c r="P48" s="10">
        <f t="shared" si="12"/>
        <v>4.0400000000000102E-2</v>
      </c>
      <c r="Q48" s="37">
        <f t="shared" si="13"/>
        <v>1.955656378385406</v>
      </c>
      <c r="R48" s="9"/>
      <c r="S48" s="45">
        <f t="shared" si="14"/>
        <v>0.11905669528043791</v>
      </c>
      <c r="T48" s="47">
        <f t="shared" si="15"/>
        <v>5.3581301769939316</v>
      </c>
      <c r="V48" s="2"/>
      <c r="W48" s="2"/>
      <c r="X48" s="2"/>
    </row>
    <row r="49" spans="1:31" ht="15" thickBot="1" x14ac:dyDescent="0.35">
      <c r="A49" s="7">
        <v>16</v>
      </c>
      <c r="B49" s="11">
        <v>48.9565659465</v>
      </c>
      <c r="D49" s="7">
        <v>16</v>
      </c>
      <c r="E49" s="11">
        <v>49.739131068519434</v>
      </c>
      <c r="F49" s="10">
        <f t="shared" si="8"/>
        <v>3.633933514393211E-2</v>
      </c>
      <c r="G49" s="37">
        <f t="shared" si="9"/>
        <v>1.7441072555794292</v>
      </c>
      <c r="I49" s="7">
        <v>16</v>
      </c>
      <c r="J49" s="11">
        <v>50.362992477033941</v>
      </c>
      <c r="K49" s="10">
        <f t="shared" si="10"/>
        <v>3.2793521378734987E-2</v>
      </c>
      <c r="L49" s="37">
        <f t="shared" si="11"/>
        <v>1.5991384882894053</v>
      </c>
      <c r="N49" s="7">
        <v>16</v>
      </c>
      <c r="O49" s="11">
        <v>51.370252326574622</v>
      </c>
      <c r="P49" s="10">
        <f t="shared" si="12"/>
        <v>4.0399999999999985E-2</v>
      </c>
      <c r="Q49" s="37">
        <f t="shared" si="13"/>
        <v>1.9947695059531085</v>
      </c>
      <c r="R49" s="9"/>
      <c r="S49" s="45">
        <f t="shared" si="14"/>
        <v>0.11358372862634658</v>
      </c>
      <c r="T49" s="47">
        <f t="shared" si="15"/>
        <v>5.2396821628546135</v>
      </c>
      <c r="V49" s="2"/>
      <c r="W49" s="2"/>
      <c r="X49" s="2"/>
    </row>
    <row r="50" spans="1:31" ht="15" thickBot="1" x14ac:dyDescent="0.35">
      <c r="A50" s="7">
        <v>17</v>
      </c>
      <c r="B50" s="11">
        <v>49.918108080060001</v>
      </c>
      <c r="D50" s="7">
        <v>17</v>
      </c>
      <c r="E50" s="11">
        <v>50.733913689889818</v>
      </c>
      <c r="F50" s="10">
        <f t="shared" si="8"/>
        <v>3.6304583645268611E-2</v>
      </c>
      <c r="G50" s="37">
        <f t="shared" si="9"/>
        <v>1.7773477433898179</v>
      </c>
      <c r="I50" s="7">
        <v>17</v>
      </c>
      <c r="J50" s="11">
        <v>51.370252326574622</v>
      </c>
      <c r="K50" s="10">
        <f t="shared" si="10"/>
        <v>3.2793521378734876E-2</v>
      </c>
      <c r="L50" s="37">
        <f t="shared" si="11"/>
        <v>1.6311212580551882</v>
      </c>
      <c r="N50" s="7">
        <v>17</v>
      </c>
      <c r="O50" s="11">
        <v>52.269231742289683</v>
      </c>
      <c r="P50" s="10">
        <f t="shared" si="12"/>
        <v>3.7850000000000147E-2</v>
      </c>
      <c r="Q50" s="37">
        <f t="shared" si="13"/>
        <v>1.9062392652557421</v>
      </c>
      <c r="R50" s="9"/>
      <c r="S50" s="45">
        <f t="shared" si="14"/>
        <v>0.11076577628042091</v>
      </c>
      <c r="T50" s="47">
        <f t="shared" si="15"/>
        <v>5.2122978157496789</v>
      </c>
      <c r="V50" s="2"/>
      <c r="W50" s="2"/>
      <c r="X50" s="2"/>
    </row>
    <row r="51" spans="1:31" ht="15" thickBot="1" x14ac:dyDescent="0.35">
      <c r="A51" s="7">
        <v>18</v>
      </c>
      <c r="B51" s="11">
        <v>50.926554707939999</v>
      </c>
      <c r="D51" s="7">
        <v>18</v>
      </c>
      <c r="E51" s="11">
        <v>51.748591963687623</v>
      </c>
      <c r="F51" s="10">
        <f t="shared" si="8"/>
        <v>3.6669736775517263E-2</v>
      </c>
      <c r="G51" s="37">
        <f t="shared" si="9"/>
        <v>1.8304838836276218</v>
      </c>
      <c r="I51" s="7">
        <v>18</v>
      </c>
      <c r="J51" s="11">
        <v>52.397657373106114</v>
      </c>
      <c r="K51" s="10">
        <f t="shared" si="10"/>
        <v>3.2793521378734966E-2</v>
      </c>
      <c r="L51" s="37">
        <f t="shared" si="11"/>
        <v>1.6637436832162962</v>
      </c>
      <c r="N51" s="7">
        <v>18</v>
      </c>
      <c r="O51" s="11">
        <v>53.183943297779756</v>
      </c>
      <c r="P51" s="10">
        <f t="shared" si="12"/>
        <v>3.5306250000000157E-2</v>
      </c>
      <c r="Q51" s="37">
        <f t="shared" si="13"/>
        <v>1.8136909712051335</v>
      </c>
      <c r="R51" s="9"/>
      <c r="S51" s="45">
        <f t="shared" si="14"/>
        <v>0.10811369747546118</v>
      </c>
      <c r="T51" s="47">
        <f t="shared" si="15"/>
        <v>5.1889194848397509</v>
      </c>
      <c r="V51" s="2"/>
      <c r="W51" s="2"/>
      <c r="X51" s="2"/>
    </row>
    <row r="52" spans="1:31" ht="15" thickBot="1" x14ac:dyDescent="0.35">
      <c r="A52" s="7">
        <v>19</v>
      </c>
      <c r="B52" s="11">
        <v>51.946727459399987</v>
      </c>
      <c r="D52" s="7">
        <v>19</v>
      </c>
      <c r="E52" s="11">
        <v>52.783563802961375</v>
      </c>
      <c r="F52" s="10">
        <f t="shared" si="8"/>
        <v>3.6464455639522136E-2</v>
      </c>
      <c r="G52" s="37">
        <f t="shared" si="9"/>
        <v>1.8570090950213753</v>
      </c>
      <c r="I52" s="7">
        <v>19</v>
      </c>
      <c r="J52" s="11">
        <v>53.445610520568238</v>
      </c>
      <c r="K52" s="10">
        <f t="shared" si="10"/>
        <v>3.2793521378734806E-2</v>
      </c>
      <c r="L52" s="37">
        <f t="shared" si="11"/>
        <v>1.6970185568806144</v>
      </c>
      <c r="N52" s="7">
        <v>19</v>
      </c>
      <c r="O52" s="11">
        <v>54.11466230549091</v>
      </c>
      <c r="P52" s="10">
        <f t="shared" si="12"/>
        <v>3.2768734681372889E-2</v>
      </c>
      <c r="Q52" s="37">
        <f t="shared" si="13"/>
        <v>1.7170049323847962</v>
      </c>
      <c r="S52" s="45">
        <f t="shared" si="14"/>
        <v>0.10536066530131435</v>
      </c>
      <c r="T52" s="47">
        <f t="shared" si="15"/>
        <v>5.1580963589909103</v>
      </c>
      <c r="V52" s="2"/>
      <c r="W52" s="2"/>
      <c r="X52" s="2"/>
    </row>
    <row r="53" spans="1:31" ht="15" thickBot="1" x14ac:dyDescent="0.35">
      <c r="A53" s="7" t="s">
        <v>28</v>
      </c>
      <c r="B53" s="11">
        <v>52.978626334440008</v>
      </c>
      <c r="D53" s="7" t="s">
        <v>28</v>
      </c>
      <c r="E53" s="11">
        <v>53.839235079020604</v>
      </c>
      <c r="F53" s="10">
        <f t="shared" si="8"/>
        <v>3.6431700555145538E-2</v>
      </c>
      <c r="G53" s="37">
        <f t="shared" si="9"/>
        <v>1.8925076196206163</v>
      </c>
      <c r="I53" s="7" t="s">
        <v>28</v>
      </c>
      <c r="J53" s="11">
        <v>54.380908704678184</v>
      </c>
      <c r="K53" s="10">
        <f t="shared" si="10"/>
        <v>3.0262164708688952E-2</v>
      </c>
      <c r="L53" s="37">
        <f t="shared" si="11"/>
        <v>1.5973449017168093</v>
      </c>
      <c r="N53" s="7" t="s">
        <v>28</v>
      </c>
      <c r="O53" s="11">
        <v>55.05968</v>
      </c>
      <c r="P53" s="10">
        <f t="shared" si="12"/>
        <v>3.0200225307756512E-2</v>
      </c>
      <c r="Q53" s="37">
        <f t="shared" si="13"/>
        <v>1.6140694794317625</v>
      </c>
      <c r="S53" s="45">
        <f t="shared" si="14"/>
        <v>0.10300013597658404</v>
      </c>
      <c r="T53" s="47">
        <f t="shared" si="15"/>
        <v>5.1415719199399987</v>
      </c>
      <c r="V53" s="2"/>
      <c r="W53" s="2"/>
      <c r="X53" s="2"/>
    </row>
    <row r="54" spans="1:31" ht="15" thickBot="1" x14ac:dyDescent="0.35">
      <c r="A54" s="7" t="s">
        <v>2</v>
      </c>
      <c r="B54" s="36">
        <v>54.554798617000003</v>
      </c>
      <c r="D54" s="7" t="s">
        <v>2</v>
      </c>
      <c r="E54" s="36">
        <f>(B54+J54)/2</f>
        <v>54.683879308500003</v>
      </c>
      <c r="F54" s="38"/>
      <c r="G54" s="41"/>
      <c r="I54" s="7" t="s">
        <v>2</v>
      </c>
      <c r="J54" s="36">
        <v>54.812960000000004</v>
      </c>
      <c r="K54" s="38"/>
      <c r="L54" s="41"/>
      <c r="N54" s="7" t="s">
        <v>2</v>
      </c>
      <c r="O54" s="36">
        <v>55.05968</v>
      </c>
      <c r="P54" s="38"/>
      <c r="Q54" s="41"/>
      <c r="R54" s="9"/>
      <c r="S54" s="48"/>
      <c r="T54" s="49"/>
      <c r="U54" s="9"/>
      <c r="V54" s="9"/>
      <c r="W54" s="9"/>
      <c r="X54" s="9"/>
      <c r="Y54" s="2"/>
      <c r="Z54" s="2"/>
      <c r="AA54" s="2"/>
      <c r="AC54" s="2"/>
      <c r="AD54" s="2"/>
      <c r="AE54" s="2"/>
    </row>
    <row r="55" spans="1:31" x14ac:dyDescent="0.3">
      <c r="D55" s="3"/>
      <c r="E55" s="51"/>
    </row>
  </sheetData>
  <mergeCells count="11">
    <mergeCell ref="S3:T3"/>
    <mergeCell ref="S31:T31"/>
    <mergeCell ref="A1:F1"/>
    <mergeCell ref="N3:Q3"/>
    <mergeCell ref="A31:B31"/>
    <mergeCell ref="D31:G31"/>
    <mergeCell ref="I31:L31"/>
    <mergeCell ref="N31:Q31"/>
    <mergeCell ref="A3:B3"/>
    <mergeCell ref="D3:G3"/>
    <mergeCell ref="I3:L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2053B-F88F-4070-BC3F-82F72FEFDBA3}">
  <sheetPr>
    <tabColor rgb="FFFF0000"/>
  </sheetPr>
  <dimension ref="A1:B194"/>
  <sheetViews>
    <sheetView workbookViewId="0">
      <selection activeCell="J35" sqref="J35"/>
    </sheetView>
  </sheetViews>
  <sheetFormatPr defaultRowHeight="14.4" x14ac:dyDescent="0.3"/>
  <cols>
    <col min="1" max="1" width="37.6640625" bestFit="1" customWidth="1"/>
    <col min="2" max="2" width="10" bestFit="1" customWidth="1"/>
  </cols>
  <sheetData>
    <row r="1" spans="1:2" x14ac:dyDescent="0.3">
      <c r="A1" t="s">
        <v>32</v>
      </c>
      <c r="B1" t="s">
        <v>33</v>
      </c>
    </row>
    <row r="2" spans="1:2" x14ac:dyDescent="0.3">
      <c r="A2" s="20" t="s">
        <v>34</v>
      </c>
      <c r="B2" s="20">
        <v>0.9</v>
      </c>
    </row>
    <row r="3" spans="1:2" x14ac:dyDescent="0.3">
      <c r="A3" s="20" t="s">
        <v>35</v>
      </c>
      <c r="B3" s="20">
        <v>0.8</v>
      </c>
    </row>
    <row r="4" spans="1:2" x14ac:dyDescent="0.3">
      <c r="A4" s="20" t="s">
        <v>36</v>
      </c>
      <c r="B4" s="20">
        <v>2</v>
      </c>
    </row>
    <row r="5" spans="1:2" x14ac:dyDescent="0.3">
      <c r="A5" s="20" t="s">
        <v>37</v>
      </c>
      <c r="B5" s="20">
        <v>1</v>
      </c>
    </row>
    <row r="6" spans="1:2" x14ac:dyDescent="0.3">
      <c r="A6" s="20" t="s">
        <v>38</v>
      </c>
      <c r="B6" s="20">
        <v>1</v>
      </c>
    </row>
    <row r="7" spans="1:2" x14ac:dyDescent="0.3">
      <c r="A7" s="20" t="s">
        <v>39</v>
      </c>
      <c r="B7" s="20">
        <v>1.7000000000000002</v>
      </c>
    </row>
    <row r="8" spans="1:2" x14ac:dyDescent="0.3">
      <c r="A8" s="20" t="s">
        <v>40</v>
      </c>
      <c r="B8" s="20">
        <v>1</v>
      </c>
    </row>
    <row r="9" spans="1:2" x14ac:dyDescent="0.3">
      <c r="A9" s="20" t="s">
        <v>41</v>
      </c>
      <c r="B9" s="20">
        <v>1</v>
      </c>
    </row>
    <row r="10" spans="1:2" x14ac:dyDescent="0.3">
      <c r="A10" s="20" t="s">
        <v>42</v>
      </c>
      <c r="B10" s="20">
        <v>0.5</v>
      </c>
    </row>
    <row r="11" spans="1:2" x14ac:dyDescent="0.3">
      <c r="A11" s="20" t="s">
        <v>43</v>
      </c>
      <c r="B11" s="20">
        <v>26.7</v>
      </c>
    </row>
    <row r="12" spans="1:2" x14ac:dyDescent="0.3">
      <c r="A12" s="21" t="s">
        <v>44</v>
      </c>
      <c r="B12" s="21">
        <v>1</v>
      </c>
    </row>
    <row r="13" spans="1:2" x14ac:dyDescent="0.3">
      <c r="A13" s="21" t="s">
        <v>45</v>
      </c>
      <c r="B13" s="21">
        <v>1</v>
      </c>
    </row>
    <row r="14" spans="1:2" x14ac:dyDescent="0.3">
      <c r="A14" s="21" t="s">
        <v>46</v>
      </c>
      <c r="B14" s="21">
        <v>8.75</v>
      </c>
    </row>
    <row r="15" spans="1:2" x14ac:dyDescent="0.3">
      <c r="A15" s="21" t="s">
        <v>47</v>
      </c>
      <c r="B15" s="21">
        <v>10.600000000000001</v>
      </c>
    </row>
    <row r="16" spans="1:2" x14ac:dyDescent="0.3">
      <c r="A16" s="21" t="s">
        <v>48</v>
      </c>
      <c r="B16" s="21">
        <v>9.75</v>
      </c>
    </row>
    <row r="17" spans="1:2" x14ac:dyDescent="0.3">
      <c r="A17" s="21" t="s">
        <v>49</v>
      </c>
      <c r="B17" s="21">
        <v>21.150000000000002</v>
      </c>
    </row>
    <row r="18" spans="1:2" x14ac:dyDescent="0.3">
      <c r="A18" s="21" t="s">
        <v>50</v>
      </c>
      <c r="B18" s="21">
        <v>13.55</v>
      </c>
    </row>
    <row r="19" spans="1:2" x14ac:dyDescent="0.3">
      <c r="A19" s="21" t="s">
        <v>51</v>
      </c>
      <c r="B19" s="21">
        <v>9.5500000000000007</v>
      </c>
    </row>
    <row r="20" spans="1:2" x14ac:dyDescent="0.3">
      <c r="A20" s="21" t="s">
        <v>52</v>
      </c>
      <c r="B20" s="21">
        <v>13</v>
      </c>
    </row>
    <row r="21" spans="1:2" x14ac:dyDescent="0.3">
      <c r="A21" s="21" t="s">
        <v>53</v>
      </c>
      <c r="B21" s="21">
        <v>19.25</v>
      </c>
    </row>
    <row r="22" spans="1:2" x14ac:dyDescent="0.3">
      <c r="A22" s="21" t="s">
        <v>54</v>
      </c>
      <c r="B22" s="21">
        <v>16.5</v>
      </c>
    </row>
    <row r="23" spans="1:2" x14ac:dyDescent="0.3">
      <c r="A23" s="21" t="s">
        <v>55</v>
      </c>
      <c r="B23" s="21">
        <v>4.8499999999999996</v>
      </c>
    </row>
    <row r="24" spans="1:2" x14ac:dyDescent="0.3">
      <c r="A24" s="21" t="s">
        <v>56</v>
      </c>
      <c r="B24" s="21">
        <v>12</v>
      </c>
    </row>
    <row r="25" spans="1:2" x14ac:dyDescent="0.3">
      <c r="A25" s="21" t="s">
        <v>57</v>
      </c>
      <c r="B25" s="21">
        <v>8.6499999999999986</v>
      </c>
    </row>
    <row r="26" spans="1:2" x14ac:dyDescent="0.3">
      <c r="A26" s="21" t="s">
        <v>58</v>
      </c>
      <c r="B26" s="21">
        <v>4.45</v>
      </c>
    </row>
    <row r="27" spans="1:2" x14ac:dyDescent="0.3">
      <c r="A27" s="21" t="s">
        <v>59</v>
      </c>
      <c r="B27" s="21">
        <v>5.75</v>
      </c>
    </row>
    <row r="28" spans="1:2" x14ac:dyDescent="0.3">
      <c r="A28" s="21" t="s">
        <v>60</v>
      </c>
      <c r="B28" s="21">
        <v>3.8</v>
      </c>
    </row>
    <row r="29" spans="1:2" x14ac:dyDescent="0.3">
      <c r="A29" s="21" t="s">
        <v>61</v>
      </c>
      <c r="B29" s="21">
        <v>6.5</v>
      </c>
    </row>
    <row r="30" spans="1:2" x14ac:dyDescent="0.3">
      <c r="A30" s="21" t="s">
        <v>62</v>
      </c>
      <c r="B30" s="21">
        <v>8</v>
      </c>
    </row>
    <row r="31" spans="1:2" x14ac:dyDescent="0.3">
      <c r="A31" s="21" t="s">
        <v>63</v>
      </c>
      <c r="B31" s="21">
        <v>4.0999999999999996</v>
      </c>
    </row>
    <row r="32" spans="1:2" x14ac:dyDescent="0.3">
      <c r="A32" s="21" t="s">
        <v>64</v>
      </c>
      <c r="B32" s="21">
        <v>11.950000000000001</v>
      </c>
    </row>
    <row r="33" spans="1:2" x14ac:dyDescent="0.3">
      <c r="A33" s="21" t="s">
        <v>65</v>
      </c>
      <c r="B33" s="21">
        <v>101.14999999999999</v>
      </c>
    </row>
    <row r="34" spans="1:2" x14ac:dyDescent="0.3">
      <c r="A34" s="22" t="s">
        <v>66</v>
      </c>
      <c r="B34" s="22">
        <v>1</v>
      </c>
    </row>
    <row r="35" spans="1:2" x14ac:dyDescent="0.3">
      <c r="A35" s="22" t="s">
        <v>67</v>
      </c>
      <c r="B35" s="22">
        <v>2.5</v>
      </c>
    </row>
    <row r="36" spans="1:2" x14ac:dyDescent="0.3">
      <c r="A36" s="22" t="s">
        <v>68</v>
      </c>
      <c r="B36" s="22">
        <v>1.9</v>
      </c>
    </row>
    <row r="37" spans="1:2" x14ac:dyDescent="0.3">
      <c r="A37" s="22" t="s">
        <v>69</v>
      </c>
      <c r="B37" s="22">
        <v>2.75</v>
      </c>
    </row>
    <row r="38" spans="1:2" x14ac:dyDescent="0.3">
      <c r="A38" s="22" t="s">
        <v>70</v>
      </c>
      <c r="B38" s="22">
        <v>1</v>
      </c>
    </row>
    <row r="39" spans="1:2" x14ac:dyDescent="0.3">
      <c r="A39" s="22" t="s">
        <v>71</v>
      </c>
      <c r="B39" s="22">
        <v>0.75</v>
      </c>
    </row>
    <row r="40" spans="1:2" x14ac:dyDescent="0.3">
      <c r="A40" s="22" t="s">
        <v>72</v>
      </c>
      <c r="B40" s="22">
        <v>1</v>
      </c>
    </row>
    <row r="41" spans="1:2" x14ac:dyDescent="0.3">
      <c r="A41" s="22" t="s">
        <v>73</v>
      </c>
      <c r="B41" s="22">
        <v>1</v>
      </c>
    </row>
    <row r="42" spans="1:2" x14ac:dyDescent="0.3">
      <c r="A42" s="22" t="s">
        <v>74</v>
      </c>
      <c r="B42" s="22">
        <v>0.9</v>
      </c>
    </row>
    <row r="43" spans="1:2" x14ac:dyDescent="0.3">
      <c r="A43" s="22" t="s">
        <v>75</v>
      </c>
      <c r="B43" s="22">
        <v>5.3</v>
      </c>
    </row>
    <row r="44" spans="1:2" x14ac:dyDescent="0.3">
      <c r="A44" s="23" t="s">
        <v>76</v>
      </c>
      <c r="B44" s="23">
        <v>1</v>
      </c>
    </row>
    <row r="45" spans="1:2" x14ac:dyDescent="0.3">
      <c r="A45" s="23" t="s">
        <v>77</v>
      </c>
      <c r="B45" s="23">
        <v>2</v>
      </c>
    </row>
    <row r="46" spans="1:2" x14ac:dyDescent="0.3">
      <c r="A46" s="23" t="s">
        <v>78</v>
      </c>
      <c r="B46" s="23">
        <v>1</v>
      </c>
    </row>
    <row r="47" spans="1:2" x14ac:dyDescent="0.3">
      <c r="A47" s="23" t="s">
        <v>79</v>
      </c>
      <c r="B47" s="23">
        <v>1</v>
      </c>
    </row>
    <row r="48" spans="1:2" x14ac:dyDescent="0.3">
      <c r="A48" s="23" t="s">
        <v>80</v>
      </c>
      <c r="B48" s="23">
        <v>3</v>
      </c>
    </row>
    <row r="49" spans="1:2" x14ac:dyDescent="0.3">
      <c r="A49" s="23" t="s">
        <v>81</v>
      </c>
      <c r="B49" s="23">
        <v>18</v>
      </c>
    </row>
    <row r="50" spans="1:2" x14ac:dyDescent="0.3">
      <c r="A50" s="24" t="s">
        <v>82</v>
      </c>
      <c r="B50" s="24">
        <v>3</v>
      </c>
    </row>
    <row r="51" spans="1:2" x14ac:dyDescent="0.3">
      <c r="A51" s="19" t="s">
        <v>83</v>
      </c>
      <c r="B51" s="19">
        <v>1</v>
      </c>
    </row>
    <row r="52" spans="1:2" x14ac:dyDescent="0.3">
      <c r="A52" s="19" t="s">
        <v>84</v>
      </c>
      <c r="B52" s="19">
        <v>1.9</v>
      </c>
    </row>
    <row r="53" spans="1:2" x14ac:dyDescent="0.3">
      <c r="A53" s="19" t="s">
        <v>85</v>
      </c>
      <c r="B53" s="19">
        <v>2</v>
      </c>
    </row>
    <row r="54" spans="1:2" x14ac:dyDescent="0.3">
      <c r="A54" s="19" t="s">
        <v>86</v>
      </c>
      <c r="B54" s="19">
        <v>0.5</v>
      </c>
    </row>
    <row r="55" spans="1:2" x14ac:dyDescent="0.3">
      <c r="A55" s="19" t="s">
        <v>87</v>
      </c>
      <c r="B55" s="19">
        <v>1.8</v>
      </c>
    </row>
    <row r="56" spans="1:2" x14ac:dyDescent="0.3">
      <c r="A56" s="19" t="s">
        <v>88</v>
      </c>
      <c r="B56" s="19">
        <v>1</v>
      </c>
    </row>
    <row r="57" spans="1:2" x14ac:dyDescent="0.3">
      <c r="A57" s="19" t="s">
        <v>89</v>
      </c>
      <c r="B57" s="19">
        <v>0.4</v>
      </c>
    </row>
    <row r="58" spans="1:2" x14ac:dyDescent="0.3">
      <c r="A58" s="19" t="s">
        <v>90</v>
      </c>
      <c r="B58" s="19">
        <v>1</v>
      </c>
    </row>
    <row r="59" spans="1:2" x14ac:dyDescent="0.3">
      <c r="A59" s="19" t="s">
        <v>91</v>
      </c>
      <c r="B59" s="19">
        <v>3.1</v>
      </c>
    </row>
    <row r="60" spans="1:2" x14ac:dyDescent="0.3">
      <c r="A60" s="25" t="s">
        <v>92</v>
      </c>
      <c r="B60" s="25">
        <v>1</v>
      </c>
    </row>
    <row r="61" spans="1:2" x14ac:dyDescent="0.3">
      <c r="A61" s="25" t="s">
        <v>93</v>
      </c>
      <c r="B61" s="25">
        <v>0.9</v>
      </c>
    </row>
    <row r="62" spans="1:2" x14ac:dyDescent="0.3">
      <c r="A62" s="25" t="s">
        <v>94</v>
      </c>
      <c r="B62" s="25">
        <v>1.55</v>
      </c>
    </row>
    <row r="63" spans="1:2" x14ac:dyDescent="0.3">
      <c r="A63" s="26" t="s">
        <v>95</v>
      </c>
      <c r="B63" s="26">
        <v>0.8</v>
      </c>
    </row>
    <row r="64" spans="1:2" x14ac:dyDescent="0.3">
      <c r="A64" s="26" t="s">
        <v>96</v>
      </c>
      <c r="B64" s="26">
        <v>1.4</v>
      </c>
    </row>
    <row r="65" spans="1:2" x14ac:dyDescent="0.3">
      <c r="A65" s="26" t="s">
        <v>97</v>
      </c>
      <c r="B65" s="26">
        <v>0.8</v>
      </c>
    </row>
    <row r="66" spans="1:2" x14ac:dyDescent="0.3">
      <c r="A66" s="26" t="s">
        <v>98</v>
      </c>
      <c r="B66" s="26">
        <v>0.9</v>
      </c>
    </row>
    <row r="67" spans="1:2" x14ac:dyDescent="0.3">
      <c r="A67" s="26" t="s">
        <v>99</v>
      </c>
      <c r="B67" s="26">
        <v>0.75</v>
      </c>
    </row>
    <row r="68" spans="1:2" x14ac:dyDescent="0.3">
      <c r="A68" s="26" t="s">
        <v>100</v>
      </c>
      <c r="B68" s="26">
        <v>1</v>
      </c>
    </row>
    <row r="69" spans="1:2" x14ac:dyDescent="0.3">
      <c r="A69" s="26" t="s">
        <v>101</v>
      </c>
      <c r="B69" s="26">
        <v>7.4</v>
      </c>
    </row>
    <row r="70" spans="1:2" x14ac:dyDescent="0.3">
      <c r="A70" s="24" t="s">
        <v>102</v>
      </c>
      <c r="B70" s="24">
        <v>1</v>
      </c>
    </row>
    <row r="71" spans="1:2" x14ac:dyDescent="0.3">
      <c r="A71" s="27" t="s">
        <v>103</v>
      </c>
      <c r="B71" s="27">
        <v>0.9</v>
      </c>
    </row>
    <row r="72" spans="1:2" x14ac:dyDescent="0.3">
      <c r="A72" s="27" t="s">
        <v>104</v>
      </c>
      <c r="B72" s="27">
        <v>1.9</v>
      </c>
    </row>
    <row r="73" spans="1:2" x14ac:dyDescent="0.3">
      <c r="A73" s="27" t="s">
        <v>105</v>
      </c>
      <c r="B73" s="27">
        <v>0.9</v>
      </c>
    </row>
    <row r="74" spans="1:2" x14ac:dyDescent="0.3">
      <c r="A74" s="27" t="s">
        <v>106</v>
      </c>
      <c r="B74" s="27">
        <v>1</v>
      </c>
    </row>
    <row r="75" spans="1:2" x14ac:dyDescent="0.3">
      <c r="A75" s="27" t="s">
        <v>107</v>
      </c>
      <c r="B75" s="27">
        <v>2.8</v>
      </c>
    </row>
    <row r="76" spans="1:2" x14ac:dyDescent="0.3">
      <c r="A76" s="28" t="s">
        <v>108</v>
      </c>
      <c r="B76" s="28">
        <v>0.9</v>
      </c>
    </row>
    <row r="77" spans="1:2" x14ac:dyDescent="0.3">
      <c r="A77" s="28" t="s">
        <v>109</v>
      </c>
      <c r="B77" s="28">
        <v>1.9</v>
      </c>
    </row>
    <row r="78" spans="1:2" x14ac:dyDescent="0.3">
      <c r="A78" s="25" t="s">
        <v>110</v>
      </c>
      <c r="B78" s="25">
        <v>2.6</v>
      </c>
    </row>
    <row r="79" spans="1:2" x14ac:dyDescent="0.3">
      <c r="A79" s="25" t="s">
        <v>111</v>
      </c>
      <c r="B79" s="25">
        <v>0.9</v>
      </c>
    </row>
    <row r="80" spans="1:2" x14ac:dyDescent="0.3">
      <c r="A80" s="25" t="s">
        <v>112</v>
      </c>
      <c r="B80" s="25">
        <v>0.9</v>
      </c>
    </row>
    <row r="81" spans="1:2" x14ac:dyDescent="0.3">
      <c r="A81" s="25" t="s">
        <v>113</v>
      </c>
      <c r="B81" s="25">
        <v>0.8</v>
      </c>
    </row>
    <row r="82" spans="1:2" x14ac:dyDescent="0.3">
      <c r="A82" s="25" t="s">
        <v>114</v>
      </c>
      <c r="B82" s="25">
        <v>0.8</v>
      </c>
    </row>
    <row r="83" spans="1:2" x14ac:dyDescent="0.3">
      <c r="A83" s="25" t="s">
        <v>115</v>
      </c>
      <c r="B83" s="25">
        <v>1.8</v>
      </c>
    </row>
    <row r="84" spans="1:2" x14ac:dyDescent="0.3">
      <c r="A84" s="25" t="s">
        <v>116</v>
      </c>
      <c r="B84" s="25">
        <v>1.9</v>
      </c>
    </row>
    <row r="85" spans="1:2" x14ac:dyDescent="0.3">
      <c r="A85" s="25" t="s">
        <v>117</v>
      </c>
      <c r="B85" s="25">
        <v>0.9</v>
      </c>
    </row>
    <row r="86" spans="1:2" x14ac:dyDescent="0.3">
      <c r="A86" s="25" t="s">
        <v>118</v>
      </c>
      <c r="B86" s="25">
        <v>0.75</v>
      </c>
    </row>
    <row r="87" spans="1:2" x14ac:dyDescent="0.3">
      <c r="A87" s="25" t="s">
        <v>119</v>
      </c>
      <c r="B87" s="25">
        <v>1.5</v>
      </c>
    </row>
    <row r="88" spans="1:2" x14ac:dyDescent="0.3">
      <c r="A88" s="25" t="s">
        <v>120</v>
      </c>
      <c r="B88" s="25">
        <v>0.9</v>
      </c>
    </row>
    <row r="89" spans="1:2" x14ac:dyDescent="0.3">
      <c r="A89" s="25" t="s">
        <v>121</v>
      </c>
      <c r="B89" s="25">
        <v>1.7000000000000002</v>
      </c>
    </row>
    <row r="90" spans="1:2" x14ac:dyDescent="0.3">
      <c r="A90" s="25" t="s">
        <v>122</v>
      </c>
      <c r="B90" s="25">
        <v>1.8</v>
      </c>
    </row>
    <row r="91" spans="1:2" x14ac:dyDescent="0.3">
      <c r="A91" s="25" t="s">
        <v>123</v>
      </c>
      <c r="B91" s="25">
        <v>7.0500000000000007</v>
      </c>
    </row>
    <row r="92" spans="1:2" x14ac:dyDescent="0.3">
      <c r="A92" s="29" t="s">
        <v>124</v>
      </c>
      <c r="B92" s="29">
        <v>1.9</v>
      </c>
    </row>
    <row r="93" spans="1:2" x14ac:dyDescent="0.3">
      <c r="A93" s="29" t="s">
        <v>125</v>
      </c>
      <c r="B93" s="29">
        <v>11.900000000000002</v>
      </c>
    </row>
    <row r="94" spans="1:2" x14ac:dyDescent="0.3">
      <c r="A94" s="29" t="s">
        <v>126</v>
      </c>
      <c r="B94" s="29">
        <v>11.700000000000001</v>
      </c>
    </row>
    <row r="95" spans="1:2" x14ac:dyDescent="0.3">
      <c r="A95" s="29" t="s">
        <v>127</v>
      </c>
      <c r="B95" s="29">
        <v>11.700000000000003</v>
      </c>
    </row>
    <row r="96" spans="1:2" x14ac:dyDescent="0.3">
      <c r="A96" s="29" t="s">
        <v>128</v>
      </c>
      <c r="B96" s="29">
        <v>19.400000000000002</v>
      </c>
    </row>
    <row r="97" spans="1:2" x14ac:dyDescent="0.3">
      <c r="A97" s="29" t="s">
        <v>129</v>
      </c>
      <c r="B97" s="29">
        <v>9.6000000000000014</v>
      </c>
    </row>
    <row r="98" spans="1:2" x14ac:dyDescent="0.3">
      <c r="A98" s="29" t="s">
        <v>130</v>
      </c>
      <c r="B98" s="29">
        <v>16.500000000000004</v>
      </c>
    </row>
    <row r="99" spans="1:2" x14ac:dyDescent="0.3">
      <c r="A99" s="29" t="s">
        <v>131</v>
      </c>
      <c r="B99" s="29">
        <v>15.600000000000003</v>
      </c>
    </row>
    <row r="100" spans="1:2" x14ac:dyDescent="0.3">
      <c r="A100" s="29" t="s">
        <v>132</v>
      </c>
      <c r="B100" s="29">
        <v>12.200000000000003</v>
      </c>
    </row>
    <row r="101" spans="1:2" x14ac:dyDescent="0.3">
      <c r="A101" s="29" t="s">
        <v>133</v>
      </c>
      <c r="B101" s="29">
        <v>8.7999999999999989</v>
      </c>
    </row>
    <row r="102" spans="1:2" x14ac:dyDescent="0.3">
      <c r="A102" s="29" t="s">
        <v>134</v>
      </c>
      <c r="B102" s="29">
        <v>11.9</v>
      </c>
    </row>
    <row r="103" spans="1:2" x14ac:dyDescent="0.3">
      <c r="A103" s="29" t="s">
        <v>135</v>
      </c>
      <c r="B103" s="29">
        <v>13.200000000000003</v>
      </c>
    </row>
    <row r="104" spans="1:2" x14ac:dyDescent="0.3">
      <c r="A104" s="29" t="s">
        <v>136</v>
      </c>
      <c r="B104" s="29">
        <v>7</v>
      </c>
    </row>
    <row r="105" spans="1:2" x14ac:dyDescent="0.3">
      <c r="A105" s="29" t="s">
        <v>137</v>
      </c>
      <c r="B105" s="29">
        <v>6</v>
      </c>
    </row>
    <row r="106" spans="1:2" x14ac:dyDescent="0.3">
      <c r="A106" s="29" t="s">
        <v>138</v>
      </c>
      <c r="B106" s="29">
        <v>3.4499999999999997</v>
      </c>
    </row>
    <row r="107" spans="1:2" x14ac:dyDescent="0.3">
      <c r="A107" s="29" t="s">
        <v>139</v>
      </c>
      <c r="B107" s="29">
        <v>4.3500000000000005</v>
      </c>
    </row>
    <row r="108" spans="1:2" x14ac:dyDescent="0.3">
      <c r="A108" s="29" t="s">
        <v>140</v>
      </c>
      <c r="B108" s="29">
        <v>5.4</v>
      </c>
    </row>
    <row r="109" spans="1:2" x14ac:dyDescent="0.3">
      <c r="A109" s="29" t="s">
        <v>141</v>
      </c>
      <c r="B109" s="29">
        <v>3.5</v>
      </c>
    </row>
    <row r="110" spans="1:2" x14ac:dyDescent="0.3">
      <c r="A110" s="29" t="s">
        <v>142</v>
      </c>
      <c r="B110" s="29">
        <v>2.2000000000000002</v>
      </c>
    </row>
    <row r="111" spans="1:2" x14ac:dyDescent="0.3">
      <c r="A111" s="29" t="s">
        <v>143</v>
      </c>
      <c r="B111" s="29">
        <v>5.3000000000000007</v>
      </c>
    </row>
    <row r="112" spans="1:2" x14ac:dyDescent="0.3">
      <c r="A112" s="29" t="s">
        <v>144</v>
      </c>
      <c r="B112" s="29">
        <v>1.7000000000000002</v>
      </c>
    </row>
    <row r="113" spans="1:2" x14ac:dyDescent="0.3">
      <c r="A113" s="29" t="s">
        <v>145</v>
      </c>
      <c r="B113" s="29">
        <v>3.6999999999999997</v>
      </c>
    </row>
    <row r="114" spans="1:2" x14ac:dyDescent="0.3">
      <c r="A114" s="29" t="s">
        <v>146</v>
      </c>
      <c r="B114" s="29">
        <v>37.649999999999984</v>
      </c>
    </row>
    <row r="115" spans="1:2" x14ac:dyDescent="0.3">
      <c r="A115" s="30" t="s">
        <v>147</v>
      </c>
      <c r="B115" s="30">
        <v>0.9</v>
      </c>
    </row>
    <row r="116" spans="1:2" x14ac:dyDescent="0.3">
      <c r="A116" s="30" t="s">
        <v>148</v>
      </c>
      <c r="B116" s="30">
        <v>0.9</v>
      </c>
    </row>
    <row r="117" spans="1:2" x14ac:dyDescent="0.3">
      <c r="A117" s="30" t="s">
        <v>149</v>
      </c>
      <c r="B117" s="30">
        <v>0.9</v>
      </c>
    </row>
    <row r="118" spans="1:2" x14ac:dyDescent="0.3">
      <c r="A118" s="30" t="s">
        <v>150</v>
      </c>
      <c r="B118" s="30">
        <v>0.9</v>
      </c>
    </row>
    <row r="119" spans="1:2" x14ac:dyDescent="0.3">
      <c r="A119" s="30" t="s">
        <v>151</v>
      </c>
      <c r="B119" s="30">
        <v>0.9</v>
      </c>
    </row>
    <row r="120" spans="1:2" x14ac:dyDescent="0.3">
      <c r="A120" s="30" t="s">
        <v>152</v>
      </c>
      <c r="B120" s="30">
        <v>0.9</v>
      </c>
    </row>
    <row r="121" spans="1:2" x14ac:dyDescent="0.3">
      <c r="A121" s="30" t="s">
        <v>153</v>
      </c>
      <c r="B121" s="30">
        <v>2.4500000000000002</v>
      </c>
    </row>
    <row r="122" spans="1:2" x14ac:dyDescent="0.3">
      <c r="A122" s="30" t="s">
        <v>154</v>
      </c>
      <c r="B122" s="30">
        <v>1.65</v>
      </c>
    </row>
    <row r="123" spans="1:2" x14ac:dyDescent="0.3">
      <c r="A123" s="30" t="s">
        <v>155</v>
      </c>
      <c r="B123" s="30">
        <v>1.8</v>
      </c>
    </row>
    <row r="124" spans="1:2" x14ac:dyDescent="0.3">
      <c r="A124" s="30" t="s">
        <v>156</v>
      </c>
      <c r="B124" s="30">
        <v>1.8</v>
      </c>
    </row>
    <row r="125" spans="1:2" x14ac:dyDescent="0.3">
      <c r="A125" s="30" t="s">
        <v>157</v>
      </c>
      <c r="B125" s="30">
        <v>2.6</v>
      </c>
    </row>
    <row r="126" spans="1:2" x14ac:dyDescent="0.3">
      <c r="A126" s="19" t="s">
        <v>158</v>
      </c>
      <c r="B126" s="19">
        <v>2.8</v>
      </c>
    </row>
    <row r="127" spans="1:2" x14ac:dyDescent="0.3">
      <c r="A127" s="19" t="s">
        <v>159</v>
      </c>
      <c r="B127" s="19">
        <v>35.5</v>
      </c>
    </row>
    <row r="128" spans="1:2" x14ac:dyDescent="0.3">
      <c r="A128" s="19" t="s">
        <v>160</v>
      </c>
      <c r="B128" s="19">
        <v>27.900000000000002</v>
      </c>
    </row>
    <row r="129" spans="1:2" x14ac:dyDescent="0.3">
      <c r="A129" s="19" t="s">
        <v>161</v>
      </c>
      <c r="B129" s="19">
        <v>8.1000000000000014</v>
      </c>
    </row>
    <row r="130" spans="1:2" x14ac:dyDescent="0.3">
      <c r="A130" s="19" t="s">
        <v>162</v>
      </c>
      <c r="B130" s="19">
        <v>22.099999999999998</v>
      </c>
    </row>
    <row r="131" spans="1:2" x14ac:dyDescent="0.3">
      <c r="A131" s="19" t="s">
        <v>163</v>
      </c>
      <c r="B131" s="19">
        <v>11.8</v>
      </c>
    </row>
    <row r="132" spans="1:2" x14ac:dyDescent="0.3">
      <c r="A132" s="19" t="s">
        <v>164</v>
      </c>
      <c r="B132" s="19">
        <v>6.2</v>
      </c>
    </row>
    <row r="133" spans="1:2" x14ac:dyDescent="0.3">
      <c r="A133" s="19" t="s">
        <v>165</v>
      </c>
      <c r="B133" s="19">
        <v>3.6</v>
      </c>
    </row>
    <row r="134" spans="1:2" x14ac:dyDescent="0.3">
      <c r="A134" s="19" t="s">
        <v>166</v>
      </c>
      <c r="B134" s="19">
        <v>8.7500000000000018</v>
      </c>
    </row>
    <row r="135" spans="1:2" x14ac:dyDescent="0.3">
      <c r="A135" s="19" t="s">
        <v>167</v>
      </c>
      <c r="B135" s="19">
        <v>4.2</v>
      </c>
    </row>
    <row r="136" spans="1:2" x14ac:dyDescent="0.3">
      <c r="A136" s="19" t="s">
        <v>168</v>
      </c>
      <c r="B136" s="19">
        <v>14.8</v>
      </c>
    </row>
    <row r="137" spans="1:2" x14ac:dyDescent="0.3">
      <c r="A137" s="19" t="s">
        <v>169</v>
      </c>
      <c r="B137" s="19">
        <v>6.6000000000000005</v>
      </c>
    </row>
    <row r="138" spans="1:2" x14ac:dyDescent="0.3">
      <c r="A138" s="19" t="s">
        <v>170</v>
      </c>
      <c r="B138" s="19">
        <v>5.4</v>
      </c>
    </row>
    <row r="139" spans="1:2" x14ac:dyDescent="0.3">
      <c r="A139" s="19" t="s">
        <v>171</v>
      </c>
      <c r="B139" s="19">
        <v>8.8500000000000014</v>
      </c>
    </row>
    <row r="140" spans="1:2" x14ac:dyDescent="0.3">
      <c r="A140" s="19" t="s">
        <v>172</v>
      </c>
      <c r="B140" s="19">
        <v>5.45</v>
      </c>
    </row>
    <row r="141" spans="1:2" x14ac:dyDescent="0.3">
      <c r="A141" s="19" t="s">
        <v>173</v>
      </c>
      <c r="B141" s="19">
        <v>13.250000000000002</v>
      </c>
    </row>
    <row r="142" spans="1:2" x14ac:dyDescent="0.3">
      <c r="A142" s="19" t="s">
        <v>174</v>
      </c>
      <c r="B142" s="19">
        <v>11.6</v>
      </c>
    </row>
    <row r="143" spans="1:2" x14ac:dyDescent="0.3">
      <c r="A143" s="19" t="s">
        <v>175</v>
      </c>
      <c r="B143" s="19">
        <v>9.0000000000000018</v>
      </c>
    </row>
    <row r="144" spans="1:2" x14ac:dyDescent="0.3">
      <c r="A144" s="19" t="s">
        <v>176</v>
      </c>
      <c r="B144" s="19">
        <v>7.6000000000000005</v>
      </c>
    </row>
    <row r="145" spans="1:2" x14ac:dyDescent="0.3">
      <c r="A145" s="19" t="s">
        <v>177</v>
      </c>
      <c r="B145" s="19">
        <v>8.7000000000000011</v>
      </c>
    </row>
    <row r="146" spans="1:2" x14ac:dyDescent="0.3">
      <c r="A146" s="19" t="s">
        <v>178</v>
      </c>
      <c r="B146" s="19">
        <v>4.3</v>
      </c>
    </row>
    <row r="147" spans="1:2" x14ac:dyDescent="0.3">
      <c r="A147" s="19" t="s">
        <v>179</v>
      </c>
      <c r="B147" s="19">
        <v>0.9</v>
      </c>
    </row>
    <row r="148" spans="1:2" x14ac:dyDescent="0.3">
      <c r="A148" s="19" t="s">
        <v>180</v>
      </c>
      <c r="B148" s="19">
        <v>118.55</v>
      </c>
    </row>
    <row r="149" spans="1:2" x14ac:dyDescent="0.3">
      <c r="A149" s="30" t="s">
        <v>181</v>
      </c>
      <c r="B149" s="30">
        <v>29.499999999999986</v>
      </c>
    </row>
    <row r="150" spans="1:2" x14ac:dyDescent="0.3">
      <c r="A150" s="30" t="s">
        <v>182</v>
      </c>
      <c r="B150" s="30">
        <v>184.80000000000101</v>
      </c>
    </row>
    <row r="151" spans="1:2" x14ac:dyDescent="0.3">
      <c r="A151" s="30" t="s">
        <v>183</v>
      </c>
      <c r="B151" s="30">
        <v>206.80000000000101</v>
      </c>
    </row>
    <row r="152" spans="1:2" x14ac:dyDescent="0.3">
      <c r="A152" s="30" t="s">
        <v>184</v>
      </c>
      <c r="B152" s="30">
        <v>144.4</v>
      </c>
    </row>
    <row r="153" spans="1:2" x14ac:dyDescent="0.3">
      <c r="A153" s="30" t="s">
        <v>185</v>
      </c>
      <c r="B153" s="30">
        <v>182.10000000000102</v>
      </c>
    </row>
    <row r="154" spans="1:2" x14ac:dyDescent="0.3">
      <c r="A154" s="30" t="s">
        <v>186</v>
      </c>
      <c r="B154" s="30">
        <v>138.70000000000002</v>
      </c>
    </row>
    <row r="155" spans="1:2" x14ac:dyDescent="0.3">
      <c r="A155" s="30" t="s">
        <v>187</v>
      </c>
      <c r="B155" s="30">
        <v>104.75</v>
      </c>
    </row>
    <row r="156" spans="1:2" x14ac:dyDescent="0.3">
      <c r="A156" s="30" t="s">
        <v>188</v>
      </c>
      <c r="B156" s="30">
        <v>98.250000000000099</v>
      </c>
    </row>
    <row r="157" spans="1:2" x14ac:dyDescent="0.3">
      <c r="A157" s="30" t="s">
        <v>189</v>
      </c>
      <c r="B157" s="30">
        <v>86.399999999999991</v>
      </c>
    </row>
    <row r="158" spans="1:2" x14ac:dyDescent="0.3">
      <c r="A158" s="30" t="s">
        <v>190</v>
      </c>
      <c r="B158" s="30">
        <v>43.649999999999984</v>
      </c>
    </row>
    <row r="159" spans="1:2" x14ac:dyDescent="0.3">
      <c r="A159" s="30" t="s">
        <v>191</v>
      </c>
      <c r="B159" s="30">
        <v>77.650000000000006</v>
      </c>
    </row>
    <row r="160" spans="1:2" x14ac:dyDescent="0.3">
      <c r="A160" s="30" t="s">
        <v>192</v>
      </c>
      <c r="B160" s="30">
        <v>83.200000000000031</v>
      </c>
    </row>
    <row r="161" spans="1:2" x14ac:dyDescent="0.3">
      <c r="A161" s="30" t="s">
        <v>193</v>
      </c>
      <c r="B161" s="30">
        <v>41.199999999999974</v>
      </c>
    </row>
    <row r="162" spans="1:2" x14ac:dyDescent="0.3">
      <c r="A162" s="30" t="s">
        <v>194</v>
      </c>
      <c r="B162" s="30">
        <v>39.449999999999996</v>
      </c>
    </row>
    <row r="163" spans="1:2" x14ac:dyDescent="0.3">
      <c r="A163" s="30" t="s">
        <v>195</v>
      </c>
      <c r="B163" s="30">
        <v>38.449999999999989</v>
      </c>
    </row>
    <row r="164" spans="1:2" x14ac:dyDescent="0.3">
      <c r="A164" s="30" t="s">
        <v>196</v>
      </c>
      <c r="B164" s="30">
        <v>40.499999999999972</v>
      </c>
    </row>
    <row r="165" spans="1:2" x14ac:dyDescent="0.3">
      <c r="A165" s="30" t="s">
        <v>197</v>
      </c>
      <c r="B165" s="30">
        <v>23.299999999999997</v>
      </c>
    </row>
    <row r="166" spans="1:2" x14ac:dyDescent="0.3">
      <c r="A166" s="30" t="s">
        <v>198</v>
      </c>
      <c r="B166" s="30">
        <v>29.849999999999994</v>
      </c>
    </row>
    <row r="167" spans="1:2" x14ac:dyDescent="0.3">
      <c r="A167" s="30" t="s">
        <v>199</v>
      </c>
      <c r="B167" s="30">
        <v>32.4</v>
      </c>
    </row>
    <row r="168" spans="1:2" x14ac:dyDescent="0.3">
      <c r="A168" s="30" t="s">
        <v>200</v>
      </c>
      <c r="B168" s="30">
        <v>18.250000000000004</v>
      </c>
    </row>
    <row r="169" spans="1:2" x14ac:dyDescent="0.3">
      <c r="A169" s="30" t="s">
        <v>201</v>
      </c>
      <c r="B169" s="30">
        <v>24.149999999999991</v>
      </c>
    </row>
    <row r="170" spans="1:2" x14ac:dyDescent="0.3">
      <c r="A170" s="30" t="s">
        <v>202</v>
      </c>
      <c r="B170" s="30">
        <v>18.950000000000003</v>
      </c>
    </row>
    <row r="171" spans="1:2" x14ac:dyDescent="0.3">
      <c r="A171" s="30" t="s">
        <v>203</v>
      </c>
      <c r="B171" s="30">
        <v>259.60000000000053</v>
      </c>
    </row>
    <row r="172" spans="1:2" x14ac:dyDescent="0.3">
      <c r="A172" s="28" t="s">
        <v>204</v>
      </c>
      <c r="B172" s="28">
        <v>0.9</v>
      </c>
    </row>
    <row r="173" spans="1:2" x14ac:dyDescent="0.3">
      <c r="A173" s="28" t="s">
        <v>205</v>
      </c>
      <c r="B173" s="28">
        <v>5.4</v>
      </c>
    </row>
    <row r="174" spans="1:2" x14ac:dyDescent="0.3">
      <c r="A174" s="28" t="s">
        <v>206</v>
      </c>
      <c r="B174" s="28">
        <v>8.4</v>
      </c>
    </row>
    <row r="175" spans="1:2" x14ac:dyDescent="0.3">
      <c r="A175" s="28" t="s">
        <v>207</v>
      </c>
      <c r="B175" s="28">
        <v>9.1</v>
      </c>
    </row>
    <row r="176" spans="1:2" x14ac:dyDescent="0.3">
      <c r="A176" s="28" t="s">
        <v>208</v>
      </c>
      <c r="B176" s="28">
        <v>6.3000000000000007</v>
      </c>
    </row>
    <row r="177" spans="1:2" x14ac:dyDescent="0.3">
      <c r="A177" s="28" t="s">
        <v>209</v>
      </c>
      <c r="B177" s="28">
        <v>7.0000000000000009</v>
      </c>
    </row>
    <row r="178" spans="1:2" x14ac:dyDescent="0.3">
      <c r="A178" s="28" t="s">
        <v>210</v>
      </c>
      <c r="B178" s="28">
        <v>9.7000000000000011</v>
      </c>
    </row>
    <row r="179" spans="1:2" x14ac:dyDescent="0.3">
      <c r="A179" s="28" t="s">
        <v>211</v>
      </c>
      <c r="B179" s="28">
        <v>6.4</v>
      </c>
    </row>
    <row r="180" spans="1:2" x14ac:dyDescent="0.3">
      <c r="A180" s="28" t="s">
        <v>212</v>
      </c>
      <c r="B180" s="28">
        <v>11.300000000000002</v>
      </c>
    </row>
    <row r="181" spans="1:2" x14ac:dyDescent="0.3">
      <c r="A181" s="28" t="s">
        <v>213</v>
      </c>
      <c r="B181" s="28">
        <v>6.8000000000000007</v>
      </c>
    </row>
    <row r="182" spans="1:2" x14ac:dyDescent="0.3">
      <c r="A182" s="28" t="s">
        <v>214</v>
      </c>
      <c r="B182" s="28">
        <v>9.4500000000000011</v>
      </c>
    </row>
    <row r="183" spans="1:2" x14ac:dyDescent="0.3">
      <c r="A183" s="28" t="s">
        <v>215</v>
      </c>
      <c r="B183" s="28">
        <v>9.6999999999999993</v>
      </c>
    </row>
    <row r="184" spans="1:2" x14ac:dyDescent="0.3">
      <c r="A184" s="28" t="s">
        <v>216</v>
      </c>
      <c r="B184" s="28">
        <v>4.5999999999999996</v>
      </c>
    </row>
    <row r="185" spans="1:2" x14ac:dyDescent="0.3">
      <c r="A185" s="28" t="s">
        <v>217</v>
      </c>
      <c r="B185" s="28">
        <v>5.4999999999999991</v>
      </c>
    </row>
    <row r="186" spans="1:2" x14ac:dyDescent="0.3">
      <c r="A186" s="28" t="s">
        <v>218</v>
      </c>
      <c r="B186" s="28">
        <v>1.7000000000000002</v>
      </c>
    </row>
    <row r="187" spans="1:2" x14ac:dyDescent="0.3">
      <c r="A187" s="28" t="s">
        <v>219</v>
      </c>
      <c r="B187" s="28">
        <v>4.5999999999999996</v>
      </c>
    </row>
    <row r="188" spans="1:2" x14ac:dyDescent="0.3">
      <c r="A188" s="28" t="s">
        <v>220</v>
      </c>
      <c r="B188" s="28">
        <v>3.1999999999999997</v>
      </c>
    </row>
    <row r="189" spans="1:2" x14ac:dyDescent="0.3">
      <c r="A189" s="28" t="s">
        <v>221</v>
      </c>
      <c r="B189" s="28">
        <v>3.6999999999999997</v>
      </c>
    </row>
    <row r="190" spans="1:2" x14ac:dyDescent="0.3">
      <c r="A190" s="28" t="s">
        <v>222</v>
      </c>
      <c r="B190" s="28">
        <v>1.65</v>
      </c>
    </row>
    <row r="191" spans="1:2" x14ac:dyDescent="0.3">
      <c r="A191" s="28" t="s">
        <v>223</v>
      </c>
      <c r="B191" s="28">
        <v>4.25</v>
      </c>
    </row>
    <row r="192" spans="1:2" x14ac:dyDescent="0.3">
      <c r="A192" s="28" t="s">
        <v>224</v>
      </c>
      <c r="B192" s="28">
        <v>3.7</v>
      </c>
    </row>
    <row r="193" spans="1:2" x14ac:dyDescent="0.3">
      <c r="A193" s="28" t="s">
        <v>225</v>
      </c>
      <c r="B193" s="28">
        <v>0.9</v>
      </c>
    </row>
    <row r="194" spans="1:2" x14ac:dyDescent="0.3">
      <c r="A194" s="28" t="s">
        <v>226</v>
      </c>
      <c r="B194" s="28">
        <v>28.25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Staff Nurse A-B-G</vt:lpstr>
      <vt:lpstr>Clinic Nurse A-B-G</vt:lpstr>
      <vt:lpstr>Float Nurse A-B-G</vt:lpstr>
      <vt:lpstr>Enterostomal-PICC B-G</vt:lpstr>
      <vt:lpstr>CNS G-D</vt:lpstr>
      <vt:lpstr>Nursing Staff Dev Coord B-G</vt:lpstr>
      <vt:lpstr>FTE by 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Paskins, Meagan E.</dc:creator>
  <cp:lastModifiedBy>Catharyne Henderson</cp:lastModifiedBy>
  <dcterms:created xsi:type="dcterms:W3CDTF">2022-01-11T19:42:33Z</dcterms:created>
  <dcterms:modified xsi:type="dcterms:W3CDTF">2025-07-04T21:07:45Z</dcterms:modified>
</cp:coreProperties>
</file>