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randus-my.sharepoint.com/personal/adopp_rand_org/Documents/"/>
    </mc:Choice>
  </mc:AlternateContent>
  <xr:revisionPtr revIDLastSave="21" documentId="8_{32B67BA1-80FD-4BAA-8DF1-45FD9416A97F}" xr6:coauthVersionLast="47" xr6:coauthVersionMax="47" xr10:uidLastSave="{EBBFDE3F-4F83-4E90-AA76-A87061E7A05D}"/>
  <bookViews>
    <workbookView xWindow="-110" yWindow="-110" windowWidth="19420" windowHeight="10420" xr2:uid="{12118CFE-E7D5-BF4E-8E68-6280BD97A5D6}"/>
  </bookViews>
  <sheets>
    <sheet name="Overview" sheetId="2" r:id="rId1"/>
    <sheet name="Program detail resources" sheetId="17" r:id="rId2"/>
    <sheet name="FISCAL MAP" sheetId="1" r:id="rId3"/>
    <sheet name="Completed Example - PSB-CBT" sheetId="23" r:id="rId4"/>
    <sheet name="Step 1 resources" sheetId="10" r:id="rId5"/>
    <sheet name="Step 2 resources" sheetId="11" r:id="rId6"/>
    <sheet name="Step 3 resources" sheetId="14" r:id="rId7"/>
    <sheet name="Budgeting Worksheet (optional)" sheetId="16" r:id="rId8"/>
    <sheet name="References" sheetId="22" r:id="rId9"/>
    <sheet name="Completed Example - PCIT" sheetId="18" r:id="rId10"/>
    <sheet name="Completed Example - TF-CBT" sheetId="20" r:id="rId11"/>
  </sheets>
  <definedNames>
    <definedName name="_xlnm._FilterDatabase" localSheetId="6" hidden="1">'Step 3 resources'!$A$19:$F$42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2" i="23" l="1"/>
  <c r="G50" i="23"/>
  <c r="G48" i="23"/>
  <c r="G46" i="23"/>
  <c r="G44" i="23"/>
  <c r="BM26" i="23"/>
  <c r="BZ25" i="23"/>
  <c r="BM23" i="23"/>
  <c r="BZ22" i="23"/>
  <c r="BM20" i="23"/>
  <c r="BZ19" i="23"/>
  <c r="BM17" i="23"/>
  <c r="BZ16" i="23"/>
  <c r="BM14" i="23"/>
  <c r="BZ13" i="23"/>
  <c r="BY9" i="23"/>
  <c r="BX9" i="23"/>
  <c r="BW9" i="23"/>
  <c r="BV9" i="23"/>
  <c r="BU9" i="23"/>
  <c r="BT9" i="23"/>
  <c r="BS9" i="23"/>
  <c r="BR9" i="23"/>
  <c r="BQ9" i="23"/>
  <c r="BP9" i="23"/>
  <c r="BR9" i="18"/>
  <c r="N17" i="16"/>
  <c r="O17" i="16" s="1"/>
  <c r="P17" i="16"/>
  <c r="Q17" i="16"/>
  <c r="N18" i="16"/>
  <c r="O18" i="16"/>
  <c r="P18" i="16"/>
  <c r="Q18" i="16"/>
  <c r="N36" i="16" s="1"/>
  <c r="N19" i="16"/>
  <c r="O19" i="16"/>
  <c r="P19" i="16"/>
  <c r="Q19" i="16"/>
  <c r="N21" i="16"/>
  <c r="K24" i="16"/>
  <c r="K26" i="16"/>
  <c r="O26" i="16" s="1"/>
  <c r="N26" i="16"/>
  <c r="O31" i="16"/>
  <c r="N31" i="16" s="1"/>
  <c r="P31" i="16" s="1"/>
  <c r="N43" i="16"/>
  <c r="O43" i="16" s="1"/>
  <c r="P43" i="16"/>
  <c r="Q43" i="16"/>
  <c r="N38" i="16" s="1"/>
  <c r="N44" i="16"/>
  <c r="O44" i="16" s="1"/>
  <c r="Q44" i="16"/>
  <c r="N45" i="16"/>
  <c r="O45" i="16" s="1"/>
  <c r="P45" i="16"/>
  <c r="Q45" i="16"/>
  <c r="K52" i="16"/>
  <c r="K54" i="16" s="1"/>
  <c r="S58" i="16"/>
  <c r="Q58" i="16" s="1"/>
  <c r="R58" i="16" s="1"/>
  <c r="U58" i="16"/>
  <c r="W58" i="16" s="1"/>
  <c r="V58" i="16"/>
  <c r="S59" i="16"/>
  <c r="Q59" i="16" s="1"/>
  <c r="R59" i="16" s="1"/>
  <c r="V59" i="16"/>
  <c r="U59" i="16" s="1"/>
  <c r="W59" i="16" s="1"/>
  <c r="S60" i="16"/>
  <c r="Q60" i="16" s="1"/>
  <c r="R60" i="16" s="1"/>
  <c r="U60" i="16"/>
  <c r="V60" i="16"/>
  <c r="W60" i="16"/>
  <c r="Q61" i="16"/>
  <c r="R61" i="16"/>
  <c r="S61" i="16"/>
  <c r="V61" i="16"/>
  <c r="U61" i="16" s="1"/>
  <c r="W61" i="16" s="1"/>
  <c r="S62" i="16"/>
  <c r="Q62" i="16" s="1"/>
  <c r="R62" i="16" s="1"/>
  <c r="U62" i="16"/>
  <c r="W62" i="16" s="1"/>
  <c r="V62" i="16"/>
  <c r="S63" i="16"/>
  <c r="Q63" i="16" s="1"/>
  <c r="R63" i="16" s="1"/>
  <c r="V63" i="16"/>
  <c r="U63" i="16" s="1"/>
  <c r="W63" i="16" s="1"/>
  <c r="E72" i="16"/>
  <c r="P79" i="16" s="1"/>
  <c r="P78" i="16"/>
  <c r="O85" i="16"/>
  <c r="N85" i="16" s="1"/>
  <c r="P85" i="16" s="1"/>
  <c r="N86" i="16"/>
  <c r="P86" i="16" s="1"/>
  <c r="O86" i="16"/>
  <c r="N87" i="16"/>
  <c r="O87" i="16"/>
  <c r="P87" i="16"/>
  <c r="O92" i="16"/>
  <c r="N92" i="16" s="1"/>
  <c r="P92" i="16" s="1"/>
  <c r="O93" i="16"/>
  <c r="N93" i="16" s="1"/>
  <c r="P93" i="16" s="1"/>
  <c r="O94" i="16"/>
  <c r="N94" i="16" s="1"/>
  <c r="P94" i="16" s="1"/>
  <c r="B97" i="16"/>
  <c r="O102" i="16"/>
  <c r="N102" i="16" s="1"/>
  <c r="P102" i="16" s="1"/>
  <c r="N103" i="16"/>
  <c r="P103" i="16" s="1"/>
  <c r="O103" i="16"/>
  <c r="O104" i="16"/>
  <c r="N104" i="16" s="1"/>
  <c r="P104" i="16" s="1"/>
  <c r="P108" i="16"/>
  <c r="N108" i="16" s="1"/>
  <c r="S108" i="16"/>
  <c r="R108" i="16" s="1"/>
  <c r="T108" i="16" s="1"/>
  <c r="N109" i="16"/>
  <c r="O109" i="16" s="1"/>
  <c r="P109" i="16"/>
  <c r="S109" i="16"/>
  <c r="R109" i="16" s="1"/>
  <c r="T109" i="16" s="1"/>
  <c r="P110" i="16"/>
  <c r="N110" i="16" s="1"/>
  <c r="O110" i="16" s="1"/>
  <c r="S110" i="16"/>
  <c r="R110" i="16" s="1"/>
  <c r="T110" i="16" s="1"/>
  <c r="P111" i="16"/>
  <c r="N111" i="16" s="1"/>
  <c r="O111" i="16" s="1"/>
  <c r="S111" i="16"/>
  <c r="R111" i="16" s="1"/>
  <c r="T111" i="16" s="1"/>
  <c r="P112" i="16"/>
  <c r="N112" i="16" s="1"/>
  <c r="O112" i="16" s="1"/>
  <c r="S112" i="16"/>
  <c r="R112" i="16" s="1"/>
  <c r="T112" i="16" s="1"/>
  <c r="N113" i="16"/>
  <c r="O113" i="16" s="1"/>
  <c r="P113" i="16"/>
  <c r="S113" i="16"/>
  <c r="R113" i="16" s="1"/>
  <c r="T113" i="16" s="1"/>
  <c r="BX22" i="1"/>
  <c r="BX13" i="1"/>
  <c r="P36" i="16" l="1"/>
  <c r="O36" i="16"/>
  <c r="O108" i="16"/>
  <c r="O38" i="16"/>
  <c r="B67" i="16" s="1"/>
  <c r="A127" i="16" s="1"/>
  <c r="A143" i="16" s="1"/>
  <c r="P38" i="16"/>
  <c r="N79" i="16"/>
  <c r="O79" i="16" s="1"/>
  <c r="B119" i="16"/>
  <c r="C128" i="16" s="1"/>
  <c r="N54" i="16"/>
  <c r="B66" i="16" s="1"/>
  <c r="A126" i="16" s="1"/>
  <c r="O54" i="16"/>
  <c r="A135" i="16" s="1"/>
  <c r="P80" i="16"/>
  <c r="N80" i="16" s="1"/>
  <c r="O80" i="16" s="1"/>
  <c r="N78" i="16"/>
  <c r="P44" i="16"/>
  <c r="P54" i="16" s="1"/>
  <c r="P26" i="16"/>
  <c r="G52" i="18"/>
  <c r="G50" i="18"/>
  <c r="G48" i="18"/>
  <c r="G46" i="18"/>
  <c r="G44" i="18"/>
  <c r="F46" i="1"/>
  <c r="F52" i="1"/>
  <c r="F50" i="1"/>
  <c r="F48" i="1"/>
  <c r="F44" i="1"/>
  <c r="G46" i="20"/>
  <c r="A136" i="16" l="1"/>
  <c r="B68" i="16"/>
  <c r="A128" i="16" s="1"/>
  <c r="A144" i="16" s="1"/>
  <c r="F128" i="16"/>
  <c r="C134" i="16"/>
  <c r="F134" i="16" s="1"/>
  <c r="O78" i="16"/>
  <c r="B117" i="16"/>
  <c r="C126" i="16" s="1"/>
  <c r="F126" i="16" s="1"/>
  <c r="E126" i="16" s="1"/>
  <c r="C136" i="16"/>
  <c r="F136" i="16" s="1"/>
  <c r="C144" i="16" s="1"/>
  <c r="A134" i="16"/>
  <c r="A142" i="16" s="1"/>
  <c r="DC5" i="1"/>
  <c r="DC4" i="1"/>
  <c r="DC3" i="1"/>
  <c r="DC2" i="1"/>
  <c r="DC1" i="1"/>
  <c r="G52" i="20"/>
  <c r="G50" i="20"/>
  <c r="G48" i="20"/>
  <c r="G44" i="20"/>
  <c r="BM26" i="20"/>
  <c r="BZ25" i="20"/>
  <c r="BM23" i="20"/>
  <c r="BZ22" i="20"/>
  <c r="BM20" i="20"/>
  <c r="BZ19" i="20"/>
  <c r="BM17" i="20"/>
  <c r="BZ16" i="20"/>
  <c r="BM14" i="20"/>
  <c r="BZ13" i="20"/>
  <c r="BY9" i="20"/>
  <c r="BX9" i="20"/>
  <c r="BW9" i="20"/>
  <c r="BV9" i="20"/>
  <c r="BU9" i="20"/>
  <c r="BT9" i="20"/>
  <c r="BS9" i="20"/>
  <c r="BR9" i="20"/>
  <c r="BQ9" i="20"/>
  <c r="BP9" i="20"/>
  <c r="BM26" i="18"/>
  <c r="BZ25" i="18"/>
  <c r="BM23" i="18"/>
  <c r="BZ22" i="18"/>
  <c r="BM20" i="18"/>
  <c r="BZ19" i="18"/>
  <c r="BM17" i="18"/>
  <c r="BZ16" i="18"/>
  <c r="BM14" i="18"/>
  <c r="BZ13" i="18"/>
  <c r="BY9" i="18"/>
  <c r="BX9" i="18"/>
  <c r="BW9" i="18"/>
  <c r="BV9" i="18"/>
  <c r="BU9" i="18"/>
  <c r="BT9" i="18"/>
  <c r="BS9" i="18"/>
  <c r="BQ9" i="18"/>
  <c r="BP9" i="18"/>
  <c r="B118" i="16" l="1"/>
  <c r="C127" i="16" s="1"/>
  <c r="F127" i="16" s="1"/>
  <c r="C135" i="16"/>
  <c r="F135" i="16" s="1"/>
  <c r="C143" i="16" s="1"/>
  <c r="F143" i="16" s="1"/>
  <c r="E134" i="16"/>
  <c r="C142" i="16"/>
  <c r="F142" i="16" s="1"/>
  <c r="E142" i="16" s="1"/>
  <c r="F144" i="16"/>
  <c r="BW9" i="1"/>
  <c r="BV9" i="1"/>
  <c r="BU9" i="1"/>
  <c r="BT9" i="1"/>
  <c r="BS9" i="1"/>
  <c r="BR9" i="1"/>
  <c r="BQ9" i="1"/>
  <c r="BP9" i="1"/>
  <c r="BO9" i="1"/>
  <c r="BN9" i="1"/>
  <c r="BX25" i="1" l="1"/>
  <c r="BX19" i="1"/>
  <c r="BX16" i="1"/>
  <c r="BK26" i="1" l="1"/>
  <c r="BK23" i="1"/>
  <c r="BK20" i="1"/>
  <c r="BK17" i="1"/>
  <c r="BK14" i="1"/>
</calcChain>
</file>

<file path=xl/sharedStrings.xml><?xml version="1.0" encoding="utf-8"?>
<sst xmlns="http://schemas.openxmlformats.org/spreadsheetml/2006/main" count="1824" uniqueCount="799">
  <si>
    <t>The Fiscal Mapping Process</t>
  </si>
  <si>
    <t>A Strategic Planning Tool for Sustainable Financing of Evidence-Based Treatment Programs in Youth Behavioral Health Services</t>
  </si>
  <si>
    <t>Alex R. Dopp, Marylou Gilbert, Maddison North, Monique Martineau, Jeanne S. Ringel</t>
  </si>
  <si>
    <t>For more information on this publication, visit www.rand.org/t/TLA2678-1</t>
  </si>
  <si>
    <t>Adapted from tool published by the RAND Corporation, Santa Monica, Calif.</t>
  </si>
  <si>
    <t>original version © 2023 RAND Corporation</t>
  </si>
  <si>
    <r>
      <rPr>
        <b/>
        <sz val="12"/>
        <color theme="1"/>
        <rFont val="Arial"/>
        <family val="2"/>
      </rPr>
      <t xml:space="preserve">Purpose: </t>
    </r>
    <r>
      <rPr>
        <sz val="12"/>
        <color theme="1"/>
        <rFont val="Arial"/>
        <family val="2"/>
      </rPr>
      <t>The Fiscal Mapping Process is a strategic planning tool that helps youth behavioral health service agencies (1) identify funding needs and objectives for an evidence-based treatment (EBT) program and (2) develop, implement, and sustain a plan for obtaining that funding. Use the tool for sustainment planning during and/or after implementation of an EBT program, and update the tool as needed (we recommend every one to three months).</t>
    </r>
  </si>
  <si>
    <r>
      <rPr>
        <b/>
        <sz val="12"/>
        <color theme="1"/>
        <rFont val="Arial"/>
        <family val="2"/>
      </rPr>
      <t xml:space="preserve">Target audience: </t>
    </r>
    <r>
      <rPr>
        <sz val="12"/>
        <color theme="1"/>
        <rFont val="Arial"/>
        <family val="2"/>
      </rPr>
      <t>Any agency or organization that delivers evidence-based youth behavioral health treatments can use the Fiscal Mapping Process. The process is best completed by a team that includes agency representatives with clinical expertise in the chosen EBT, agency representatives with financial management expertise (especially with regard to external funding), and senior leadership with decisionmaking authority. It is often helpful to consult with other internal and external partners as well, such as EBT training experts, funding agency contacts, and community organizations.</t>
    </r>
  </si>
  <si>
    <t>Tips for Using the Fiscal Mapping Process Tool</t>
  </si>
  <si>
    <r>
      <t xml:space="preserve">• The accompanying Quick-Start Guide and overview video orient you to how to use this tool (available at www.rand.org/t/TLA2678-1).
</t>
    </r>
    <r>
      <rPr>
        <sz val="4"/>
        <color theme="1"/>
        <rFont val="Arial"/>
        <family val="2"/>
      </rPr>
      <t xml:space="preserve">
</t>
    </r>
    <r>
      <rPr>
        <sz val="12"/>
        <color theme="1"/>
        <rFont val="Arial"/>
        <family val="2"/>
      </rPr>
      <t xml:space="preserve">• Use the FISCAL MAP tab to complete fiscal mapping for an EBT program.
</t>
    </r>
    <r>
      <rPr>
        <sz val="4"/>
        <color theme="1"/>
        <rFont val="Arial"/>
        <family val="2"/>
      </rPr>
      <t xml:space="preserve">
</t>
    </r>
    <r>
      <rPr>
        <sz val="12"/>
        <color theme="1"/>
        <rFont val="Arial"/>
        <family val="2"/>
      </rPr>
      <t xml:space="preserve">• Fill in yellow boxes with the required information. Use gray boxes to record notes and details about your fiscal map.	
</t>
    </r>
    <r>
      <rPr>
        <sz val="4"/>
        <color theme="1"/>
        <rFont val="Arial"/>
        <family val="2"/>
      </rPr>
      <t xml:space="preserve">
</t>
    </r>
    <r>
      <rPr>
        <sz val="12"/>
        <color theme="1"/>
        <rFont val="Arial"/>
        <family val="2"/>
      </rPr>
      <t xml:space="preserve">• The FISCAL MAP tab presents five steps in a landscape format. The steps are laid out left to right, but you can move back and forth among steps throughout the process. Use the completion status section along the bottom of each step to self-assess progress. The completion checklist at the bottom left summarizes progress and includes links that jump to each step.
</t>
    </r>
    <r>
      <rPr>
        <sz val="4"/>
        <color theme="1"/>
        <rFont val="Arial"/>
        <family val="2"/>
      </rPr>
      <t xml:space="preserve">
</t>
    </r>
    <r>
      <rPr>
        <sz val="12"/>
        <color theme="1"/>
        <rFont val="Arial"/>
        <family val="2"/>
      </rPr>
      <t xml:space="preserve">• Examples and other resources can be found on designated tabs ("Step 1 resources," "Completed example - PCIT," etc.). These resources focus on two types of EBT used for pilot-testing the tool—parent-child interaction therapy (PCIT) and trauma-focused cognitive behavioral therapy (TF-CBT)—but fiscal mapping can be used with any behavioral health EBT program. This adapted version of the tool adds further resources for problematic sexual behavior CBT (PSB-CBT).	
</t>
    </r>
    <r>
      <rPr>
        <sz val="4"/>
        <color theme="1"/>
        <rFont val="Arial"/>
        <family val="2"/>
      </rPr>
      <t xml:space="preserve">
</t>
    </r>
    <r>
      <rPr>
        <sz val="12"/>
        <color theme="1"/>
        <rFont val="Arial"/>
        <family val="2"/>
      </rPr>
      <t xml:space="preserve">• The optional Budgeting Worksheet helps convert your completed fiscal map into a program budget. Proficiency in Excel is necessary because the worksheet relies on Excel formulas that need to be modified to match an agency's budgeting processes.
</t>
    </r>
    <r>
      <rPr>
        <sz val="4"/>
        <color theme="1"/>
        <rFont val="Arial"/>
        <family val="2"/>
      </rPr>
      <t xml:space="preserve">
</t>
    </r>
    <r>
      <rPr>
        <sz val="12"/>
        <color theme="1"/>
        <rFont val="Arial"/>
        <family val="2"/>
      </rPr>
      <t>• If you need multiple fiscal maps, you can make as many copies of the tool as necessary.
• A complete list of sources referred to in this tool is provided on the "References" tab.</t>
    </r>
  </si>
  <si>
    <r>
      <rPr>
        <sz val="11"/>
        <color theme="1"/>
        <rFont val="Arial"/>
        <family val="2"/>
      </rPr>
      <t xml:space="preserve">Questions about the Fiscal Mapping Process can be directed to </t>
    </r>
    <r>
      <rPr>
        <b/>
        <sz val="11"/>
        <color theme="1"/>
        <rFont val="Arial"/>
        <family val="2"/>
      </rPr>
      <t>FiscalMap@rand.org</t>
    </r>
    <r>
      <rPr>
        <sz val="11"/>
        <color theme="1"/>
        <rFont val="Arial"/>
        <family val="2"/>
      </rPr>
      <t xml:space="preserve">. For a summary of the tool's features, a glossary of key terms, and answers to frequently asked questions about the Fiscal Mapping Process, see the </t>
    </r>
    <r>
      <rPr>
        <i/>
        <sz val="11"/>
        <color theme="1"/>
        <rFont val="Arial"/>
        <family val="2"/>
      </rPr>
      <t>Quick-Start Guide for the Fiscal Mapping Process: A Strategic Planning Tool for Sustainable Financing of Evidence-Based Treatment Programs in Youth Behavioral Health Services</t>
    </r>
    <r>
      <rPr>
        <sz val="11"/>
        <color theme="1"/>
        <rFont val="Arial"/>
        <family val="2"/>
      </rPr>
      <t xml:space="preserve">, by Alex R. Dopp, Marylou Gilbert, Maddison North, Monique Martineau, and Jeanne S. Ringel, TL-A2678-2, 2023. For a description of the tool’s development, see the companion report, </t>
    </r>
    <r>
      <rPr>
        <i/>
        <sz val="11"/>
        <color theme="1"/>
        <rFont val="Arial"/>
        <family val="2"/>
      </rPr>
      <t>The Fiscal Mapping Process: Development of a Strategic Planning Tool for Sustainable Financing of Evidence-Based Treatment Programs in Youth Behavioral Health Services</t>
    </r>
    <r>
      <rPr>
        <sz val="11"/>
        <color theme="1"/>
        <rFont val="Arial"/>
        <family val="2"/>
      </rPr>
      <t xml:space="preserve">, RR-A2678-1, 2023. Both publications are available at www.rand.org/t/TLA2678-1. 
This tool was developed by the RAND Corporation and the University of Oklahoma Health Sciences Center. It was funded by the National Institute of Mental Health (R21MH122889) and carried out within the Payment, Cost, and Coverage Program in RAND Health Care.
We are grateful to representatives from youth mental health service agencies, evidence-based treatment intermediary (training) organizations, and funding agencies who contributed feedback on the tool through surveys, focus groups, and pilot testing.
</t>
    </r>
    <r>
      <rPr>
        <b/>
        <sz val="11"/>
        <color theme="1"/>
        <rFont val="Arial"/>
        <family val="2"/>
      </rPr>
      <t>About RAND</t>
    </r>
    <r>
      <rPr>
        <sz val="11"/>
        <color theme="1"/>
        <rFont val="Arial"/>
        <family val="2"/>
      </rPr>
      <t xml:space="preserve">
The RAND Corporation is a research organization that develops solutions to public policy challenges to help make communities throughout the world safer and more secure, healthier and more prosperous. RAND is nonprofit, nonpartisan, and committed to the public interest. To learn more about RAND, visit www.rand.org.
</t>
    </r>
    <r>
      <rPr>
        <b/>
        <sz val="11"/>
        <color theme="1"/>
        <rFont val="Arial"/>
        <family val="2"/>
      </rPr>
      <t>RAND Health Care</t>
    </r>
    <r>
      <rPr>
        <sz val="11"/>
        <color theme="1"/>
        <rFont val="Arial"/>
        <family val="2"/>
      </rPr>
      <t xml:space="preserve">
RAND Health Care, a division of the RAND Corporation, promotes healthier societies by improving health care systems in the United States and other countries. We do this by providing health care decisionmakers, practitioners, and consumers with actionable, rigorous, objective evidence to support their most complex decisions. For more information, see www.rand.org/health-care, or contact 
RAND Health Care Communications
1776 Main Street
P.O. Box 2138
Santa Monica, CA 90407-2138
(310) 393-0411, ext. 7775
RAND_Health-Care@rand.org 
</t>
    </r>
    <r>
      <rPr>
        <b/>
        <sz val="11"/>
        <color theme="1"/>
        <rFont val="Arial"/>
        <family val="2"/>
      </rPr>
      <t>Research Integrity</t>
    </r>
    <r>
      <rPr>
        <sz val="11"/>
        <color theme="1"/>
        <rFont val="Arial"/>
        <family val="2"/>
      </rPr>
      <t xml:space="preserve">
Our mission to help improve policy and decisionmaking through research and analysis is enabled through our core values of quality and objectivity and our unwavering commitment to the highest level of integrity and ethical behavior. To help ensure our research and analysis are rigorous, objective, and nonpartisan, we subject our research publications to a robust and exacting quality-assurance process; avoid both the appearance and reality of financial and other conflicts of interest through staff training, project screening, and a policy of mandatory disclosure; and pursue transparency in our research engagements through our commitment to the open publication of our research findings and recommendations, disclosure of the source of funding of published research, and policies to ensure intellectual independence. For more information, visit www.rand.org/about/research-integrity.
RAND’s publications do not necessarily reflect the opinions of its research clients and sponsors.
</t>
    </r>
    <r>
      <rPr>
        <b/>
        <sz val="11"/>
        <color theme="1"/>
        <rFont val="Arial"/>
        <family val="2"/>
      </rPr>
      <t>Limited Print and Electronic Distribution Rights</t>
    </r>
    <r>
      <rPr>
        <sz val="11"/>
        <color theme="1"/>
        <rFont val="Arial"/>
        <family val="2"/>
      </rPr>
      <t xml:space="preserve">
This publication and trademark(s) contained herein are protected by law. This representation of RAND intellectual property is provided for noncommercial use only. Unauthorized posting of this publication online is prohibited; linking directly to its webpage on rand.org is encouraged. Permission is required from RAND to reproduce, or reuse in another form, any of its research products for commercial purposes. For information on reprint and reuse permissions, please visit www.rand.org/pubs/permissions.
</t>
    </r>
    <r>
      <rPr>
        <i/>
        <sz val="11"/>
        <color theme="1"/>
        <rFont val="Arial"/>
        <family val="2"/>
      </rPr>
      <t xml:space="preserve">
</t>
    </r>
  </si>
  <si>
    <t>TL-A2678-1</t>
  </si>
  <si>
    <t>Yes</t>
  </si>
  <si>
    <t>Step 1</t>
  </si>
  <si>
    <t>COMPLETE</t>
  </si>
  <si>
    <t>Key Considerations for EBT Program Selection</t>
  </si>
  <si>
    <t>Key Roles to Include on Fiscal Mapping Team</t>
  </si>
  <si>
    <t>Not yet</t>
  </si>
  <si>
    <t>Step 2</t>
  </si>
  <si>
    <t>IN PROGRESS</t>
  </si>
  <si>
    <r>
      <rPr>
        <sz val="12"/>
        <color theme="1"/>
        <rFont val="Calibri"/>
        <family val="2"/>
      </rPr>
      <t>●</t>
    </r>
    <r>
      <rPr>
        <sz val="12"/>
        <color theme="1"/>
        <rFont val="Arial"/>
        <family val="2"/>
      </rPr>
      <t xml:space="preserve"> Select an EBT that fits your organizational climate, meaning there is sufficient buy-in to sustain the EBT, including to explore funding challenges and solutions.</t>
    </r>
  </si>
  <si>
    <r>
      <rPr>
        <sz val="12"/>
        <color theme="1"/>
        <rFont val="Calibri"/>
        <family val="2"/>
      </rPr>
      <t>●</t>
    </r>
    <r>
      <rPr>
        <sz val="12"/>
        <color theme="1"/>
        <rFont val="Arial"/>
        <family val="2"/>
      </rPr>
      <t xml:space="preserve"> The ideal team for fiscal mapping includes routine participation from clinical management, financial management, and senior agency leadership.</t>
    </r>
  </si>
  <si>
    <t>Step 3</t>
  </si>
  <si>
    <t>NOT STARTED</t>
  </si>
  <si>
    <t>Step 4</t>
  </si>
  <si>
    <t>Step 5</t>
  </si>
  <si>
    <t>● Fiscal mapping is most useful when planning for an EBT program with such operational components as dedicated staff and ongoing training and supervision.</t>
  </si>
  <si>
    <t>other</t>
  </si>
  <si>
    <t>● Clinical management representation contributes knowledge of the EBT program and clinicians.</t>
  </si>
  <si>
    <t>● If the climate is very supportive for the EBT program, fiscal mapping may not be worth the effort. Focus on EBTs with sustainment challenges in your context.</t>
  </si>
  <si>
    <t>● Financial management representation contributes knowledge of agency funding sources and activities.</t>
  </si>
  <si>
    <t>● Completing Step 1 of fiscal mapping (resources needed) can help clarify whether an EBT program is feasible to implement and sustain at your agency.</t>
  </si>
  <si>
    <r>
      <rPr>
        <sz val="12"/>
        <color theme="1"/>
        <rFont val="Calibri"/>
        <family val="2"/>
      </rPr>
      <t>●</t>
    </r>
    <r>
      <rPr>
        <sz val="12"/>
        <color theme="1"/>
        <rFont val="Arial"/>
        <family val="2"/>
      </rPr>
      <t xml:space="preserve"> Depending on a service agency’s structure, some roles may be represented by the same person.</t>
    </r>
  </si>
  <si>
    <t>● For EBTs other than PSB-CBT, PCIT, or TF-CBT, seek details of resources needed and funding ideas. EBT websites and summary lists of EBTs are good places to start compiling this information.</t>
  </si>
  <si>
    <r>
      <rPr>
        <sz val="12"/>
        <color theme="1"/>
        <rFont val="Calibri"/>
        <family val="2"/>
      </rPr>
      <t>●</t>
    </r>
    <r>
      <rPr>
        <sz val="12"/>
        <color theme="1"/>
        <rFont val="Arial"/>
        <family val="2"/>
      </rPr>
      <t xml:space="preserve"> Discussions with external partners, such as EBT trainers and funding agencies, can help inform initial planning efforts (e.g., by suggesting team members).</t>
    </r>
  </si>
  <si>
    <t>The following are examples of websites that list information about a variety of behavioral health EBTs:</t>
  </si>
  <si>
    <t>CA Evidence-Based Clearinghouse for Child Welfare</t>
  </si>
  <si>
    <t>Chapin Hall survey tool for selecting EBT programs</t>
  </si>
  <si>
    <t>National Child Traumatic Stress Network</t>
  </si>
  <si>
    <t>Office of Justice Programs Model Programs Guide</t>
  </si>
  <si>
    <t>Fiscal mapping steps are laid out left to right →</t>
  </si>
  <si>
    <t>← Fiscal mapping steps are laid out left to right →</t>
  </si>
  <si>
    <t>← Fiscal mapping steps are laid out left to right</t>
  </si>
  <si>
    <t>Fiscal Map Program Details</t>
  </si>
  <si>
    <t>Step 1: Resources Needed</t>
  </si>
  <si>
    <t>Step 2: Funding Objectives</t>
  </si>
  <si>
    <t>Step 3: Financing Strategies</t>
  </si>
  <si>
    <t>Step 3: Financing Strategies (continued)</t>
  </si>
  <si>
    <t>Step 4: Fiscal Map for EBT</t>
  </si>
  <si>
    <t>Step 5: Monitoring Plan</t>
  </si>
  <si>
    <r>
      <t xml:space="preserve">    </t>
    </r>
    <r>
      <rPr>
        <sz val="12"/>
        <rFont val="Arial"/>
        <family val="2"/>
      </rPr>
      <t>See "Program detail resources" tab for guidance on selecting an EBT and fiscal mapping team.</t>
    </r>
  </si>
  <si>
    <t>Identify all resources needed to sustain your EBT program. Include resources you already have, those you need to build capacity, and future needs (such as training new clinicians).</t>
  </si>
  <si>
    <t>List action-oriented objectives aimed at obtaining or maintaining funding for resource needs and key factors that help or hinder each objective. 3+ objectives are typical for EBT programs.</t>
  </si>
  <si>
    <t>Use this step to brainstorm strategies that can help meet your funding objectives and sustain your EBT program. Start with Part A by filling in the strategies already used to sustain EBTs at your agency.</t>
  </si>
  <si>
    <t>Part B provides space to list financing strategies you want to explore further in order to cover unmet resource needs and achieve your objectives. Try to list any relevant strategies here—you will prioritize in the next step.</t>
  </si>
  <si>
    <t>Now let's put everything together! The fiscal map shows your identified funding objectives (from Step 2) and financing strategies (from Step 3). Complete the map by specifying (1) what % of each objective is covered by each strategy and (2) when an objective is covered enough that you consider it met.</t>
  </si>
  <si>
    <t>Each time you update your fiscal map, use this step to lay out how you will monitor the plan and return to it on an ongoing basis.</t>
  </si>
  <si>
    <t>Agency or organization name</t>
  </si>
  <si>
    <t>Resource</t>
  </si>
  <si>
    <t>Used for EBT?</t>
  </si>
  <si>
    <t>1-Yr Outlook?</t>
  </si>
  <si>
    <t>Objective #1:</t>
  </si>
  <si>
    <r>
      <t xml:space="preserve">Top Facilitators                          
</t>
    </r>
    <r>
      <rPr>
        <b/>
        <sz val="11"/>
        <color theme="1"/>
        <rFont val="Arial"/>
        <family val="2"/>
      </rPr>
      <t>(help meet the objective)</t>
    </r>
  </si>
  <si>
    <r>
      <t xml:space="preserve">Top Barriers                             
</t>
    </r>
    <r>
      <rPr>
        <b/>
        <sz val="11"/>
        <color theme="1"/>
        <rFont val="Arial"/>
        <family val="2"/>
      </rPr>
      <t>(hinder the objective)</t>
    </r>
  </si>
  <si>
    <t>3A: Financing Strategies Already Used</t>
  </si>
  <si>
    <t>3B: New Financing Strategies to Be Explored</t>
  </si>
  <si>
    <r>
      <rPr>
        <u/>
        <sz val="10"/>
        <color theme="1"/>
        <rFont val="Arial"/>
        <family val="2"/>
      </rPr>
      <t>Note</t>
    </r>
    <r>
      <rPr>
        <sz val="10"/>
        <color theme="1"/>
        <rFont val="Arial"/>
        <family val="2"/>
      </rPr>
      <t>: You can click the blue links to return to previous steps; the text entered in those steps is displayed below the link. The gray boxes are for taking additional notes within Step 4.</t>
    </r>
  </si>
  <si>
    <t>Percentage of Objective Met by Each Financing Strategy</t>
  </si>
  <si>
    <t>Amount covered</t>
  </si>
  <si>
    <t>Date when fiscal map was last updated</t>
  </si>
  <si>
    <r>
      <t xml:space="preserve">Date next update is due </t>
    </r>
    <r>
      <rPr>
        <b/>
        <sz val="11"/>
        <color theme="1"/>
        <rFont val="Arial"/>
        <family val="2"/>
      </rPr>
      <t>(suggest 1–3 months)</t>
    </r>
  </si>
  <si>
    <r>
      <t>Clinician time</t>
    </r>
    <r>
      <rPr>
        <sz val="12"/>
        <color theme="1"/>
        <rFont val="Arial"/>
        <family val="2"/>
      </rPr>
      <t xml:space="preserve"> (EBT delivery, care coordination, etc.)</t>
    </r>
  </si>
  <si>
    <t>Notes/describe:</t>
  </si>
  <si>
    <t>#</t>
  </si>
  <si>
    <t>Type of Strategy</t>
  </si>
  <si>
    <t>Funder/Source</t>
  </si>
  <si>
    <t>Using Strategy?</t>
  </si>
  <si>
    <t>Sustainable?</t>
  </si>
  <si>
    <t>Notes/Describe:</t>
  </si>
  <si>
    <t>Evidence-based behavioral health treatment</t>
  </si>
  <si>
    <t>EBT training, supervision, and consultation expenses</t>
  </si>
  <si>
    <t>*Add this date to your calendar!*</t>
  </si>
  <si>
    <t>Who is responsible for monitoring updates?</t>
  </si>
  <si>
    <t>Clinical assessment/evaluation measures for EBT</t>
  </si>
  <si>
    <t>Objective #2:</t>
  </si>
  <si>
    <t>Top Facilitators</t>
  </si>
  <si>
    <t>Top Barriers</t>
  </si>
  <si>
    <r>
      <rPr>
        <u/>
        <sz val="10"/>
        <color theme="1"/>
        <rFont val="Arial"/>
        <family val="2"/>
      </rPr>
      <t>Note</t>
    </r>
    <r>
      <rPr>
        <sz val="10"/>
        <color theme="1"/>
        <rFont val="Arial"/>
        <family val="2"/>
      </rPr>
      <t>: The list of names in the drop-down menu is from Step 1. Click the blue link at left to jump back and edit that list.</t>
    </r>
  </si>
  <si>
    <t>Site(s) implementing the EBT program</t>
  </si>
  <si>
    <t>Objective #1</t>
  </si>
  <si>
    <r>
      <t>Tech/materials</t>
    </r>
    <r>
      <rPr>
        <sz val="12"/>
        <color theme="1"/>
        <rFont val="Arial"/>
        <family val="2"/>
      </rPr>
      <t xml:space="preserve"> (manuals, equipment, software, etc.)</t>
    </r>
  </si>
  <si>
    <t>Objective met?</t>
  </si>
  <si>
    <t>(names from Step 1)</t>
  </si>
  <si>
    <t>Who is contributing to fiscal map completion?</t>
  </si>
  <si>
    <r>
      <t>Travel</t>
    </r>
    <r>
      <rPr>
        <sz val="12"/>
        <color theme="1"/>
        <rFont val="Arial"/>
        <family val="2"/>
      </rPr>
      <t xml:space="preserve"> (service delivery, community outreach, etc.)</t>
    </r>
  </si>
  <si>
    <t>Objective #3:</t>
  </si>
  <si>
    <t>Objective #2</t>
  </si>
  <si>
    <t>Action Items for the Team</t>
  </si>
  <si>
    <t>Name</t>
  </si>
  <si>
    <t>Role or Title</t>
  </si>
  <si>
    <t>Action</t>
  </si>
  <si>
    <t>Relevant Step</t>
  </si>
  <si>
    <t>Who Is Responsible</t>
  </si>
  <si>
    <r>
      <t>Overhead expenses</t>
    </r>
    <r>
      <rPr>
        <sz val="12"/>
        <color theme="1"/>
        <rFont val="Arial"/>
        <family val="2"/>
      </rPr>
      <t xml:space="preserve"> (space, advertising, billing, etc.)</t>
    </r>
  </si>
  <si>
    <t>Objective #3</t>
  </si>
  <si>
    <r>
      <t>Partnerships</t>
    </r>
    <r>
      <rPr>
        <sz val="12"/>
        <color theme="1"/>
        <rFont val="Arial"/>
        <family val="2"/>
      </rPr>
      <t xml:space="preserve"> </t>
    </r>
    <r>
      <rPr>
        <sz val="11.5"/>
        <color theme="1"/>
        <rFont val="Arial"/>
        <family val="2"/>
      </rPr>
      <t>(interdisciplinary and community engagement)</t>
    </r>
  </si>
  <si>
    <t>Objective #4:</t>
  </si>
  <si>
    <r>
      <t xml:space="preserve">Other resources </t>
    </r>
    <r>
      <rPr>
        <sz val="11.5"/>
        <color theme="1"/>
        <rFont val="Arial"/>
        <family val="2"/>
      </rPr>
      <t>(specify in notes; ex. incentives to use EBT)</t>
    </r>
  </si>
  <si>
    <t>Objective #4</t>
  </si>
  <si>
    <t>Notes about the process</t>
  </si>
  <si>
    <t>EBT sustainment supports and/or barriers to monitor</t>
  </si>
  <si>
    <r>
      <rPr>
        <b/>
        <sz val="12"/>
        <color theme="9" tint="-0.249977111117893"/>
        <rFont val="Arial"/>
        <family val="2"/>
      </rPr>
      <t xml:space="preserve">     </t>
    </r>
    <r>
      <rPr>
        <b/>
        <u/>
        <sz val="12"/>
        <color theme="9" tint="-0.249977111117893"/>
        <rFont val="Arial"/>
        <family val="2"/>
      </rPr>
      <t>Resource</t>
    </r>
    <r>
      <rPr>
        <sz val="12"/>
        <color theme="1"/>
        <rFont val="Arial"/>
        <family val="2"/>
      </rPr>
      <t xml:space="preserve">
Uncertain how to estimate costs for your chosen EBT program? See the “Step 1 resources” tab for useful information, such as EBT time and cost models, a guide for designing PCIT rooms, and telehealth and home delivery expenses. Asking clinicians for their input is also very helpful! </t>
    </r>
  </si>
  <si>
    <t>Objective #5:</t>
  </si>
  <si>
    <r>
      <rPr>
        <b/>
        <u/>
        <sz val="12"/>
        <color theme="9" tint="-0.249977111117893"/>
        <rFont val="Arial"/>
        <family val="2"/>
      </rPr>
      <t>Resource</t>
    </r>
    <r>
      <rPr>
        <sz val="12"/>
        <color theme="1"/>
        <rFont val="Arial"/>
        <family val="2"/>
      </rPr>
      <t xml:space="preserve">
</t>
    </r>
  </si>
  <si>
    <t>Before selecting strategies from the drop-down menu, see the “Step 3 resources” tab to review a list of financing strategies, definitions, and information from service agencies and stakeholders that can help inform selection. You can also select "other" as the type of strategy to include strategies that are not listed. Other resources to support Step 3 brainstorming include a checklist of internal and external stakeholders and illustrative examples of financing strategies (both hypothetical and real-world).</t>
  </si>
  <si>
    <t>Objective #5</t>
  </si>
  <si>
    <t>Look at "Step 2 resources" and "Completed Example" tabs for help developing objectives.</t>
  </si>
  <si>
    <r>
      <t xml:space="preserve">Completion Checklist
</t>
    </r>
    <r>
      <rPr>
        <sz val="12"/>
        <color theme="0"/>
        <rFont val="Arial"/>
        <family val="2"/>
      </rPr>
      <t>Laid out under Fiscal Mapping Process steps →</t>
    </r>
  </si>
  <si>
    <t xml:space="preserve">To complete Step 1, consider input from: </t>
  </si>
  <si>
    <t xml:space="preserve">To complete Step 2, consider input from: </t>
  </si>
  <si>
    <t xml:space="preserve">To complete Step 3, consider input from: </t>
  </si>
  <si>
    <t xml:space="preserve">To complete Step 4, consider input from: </t>
  </si>
  <si>
    <t xml:space="preserve">To complete Step 5, consider input from: </t>
  </si>
  <si>
    <t>Clinicians at your agency		
Senior leaders and directors at your agency		
Financial and development/grants staff		
Contacts at other agencies or programs		
EBT trainers and/or consultants		
Contacts at current funding sources</t>
  </si>
  <si>
    <t>Senior leaders and directors at your agency		
Financial and development/grants staff				
Clinicians at your agency
Contacts at other agencies or programs		
EBT trainers and/or consultants		
Contacts at current funding sources</t>
  </si>
  <si>
    <t>Financial and development/grants staff		
Senior leaders and directors at your agency		
Contacts at other agencies or programs		
Clearinghouses for government or foundation funding		
EBT trainers and/or consultants		
Contacts at current funding sources</t>
  </si>
  <si>
    <r>
      <t xml:space="preserve">Checklist continues </t>
    </r>
    <r>
      <rPr>
        <b/>
        <sz val="18"/>
        <color theme="1"/>
        <rFont val="Arial"/>
        <family val="2"/>
      </rPr>
      <t>→</t>
    </r>
  </si>
  <si>
    <t>Senior leaders and directors at your agency		
Financial and development/grants staff</t>
  </si>
  <si>
    <t>Senior leaders and directors at your agency		
Financial and development/grants staff		
Clinicians at your agency</t>
  </si>
  <si>
    <t>This checklist helps ensure that your team is on track with your planning in each step of the Fiscal Mapping Process. We recommend that you update the checklist each time you update a step and that you make a plan for additional updates if a step is in progress or not started. 
Above each step, you can find suggestions for whom to involve in completing the step, in case you are feeling stuck!</t>
  </si>
  <si>
    <r>
      <t>Step 1 completion status</t>
    </r>
    <r>
      <rPr>
        <b/>
        <i/>
        <sz val="22"/>
        <color theme="1"/>
        <rFont val="Arial"/>
        <family val="2"/>
      </rPr>
      <t xml:space="preserve"> </t>
    </r>
    <r>
      <rPr>
        <sz val="12"/>
        <color theme="1"/>
        <rFont val="Arial"/>
        <family val="2"/>
      </rPr>
      <t xml:space="preserve">(Select from drop-down </t>
    </r>
    <r>
      <rPr>
        <b/>
        <i/>
        <sz val="12"/>
        <color theme="1"/>
        <rFont val="Arial"/>
        <family val="2"/>
      </rPr>
      <t>→</t>
    </r>
    <r>
      <rPr>
        <sz val="12"/>
        <color theme="1"/>
        <rFont val="Arial"/>
        <family val="2"/>
      </rPr>
      <t>)</t>
    </r>
  </si>
  <si>
    <r>
      <t xml:space="preserve">Step 2 completion status </t>
    </r>
    <r>
      <rPr>
        <sz val="12"/>
        <color theme="1"/>
        <rFont val="Arial"/>
        <family val="2"/>
      </rPr>
      <t>(Select from drop-down →)</t>
    </r>
  </si>
  <si>
    <r>
      <t>Step 3 completion status</t>
    </r>
    <r>
      <rPr>
        <b/>
        <i/>
        <sz val="22"/>
        <color theme="1"/>
        <rFont val="Arial"/>
        <family val="2"/>
      </rPr>
      <t xml:space="preserve"> </t>
    </r>
    <r>
      <rPr>
        <sz val="12"/>
        <color theme="1"/>
        <rFont val="Arial"/>
        <family val="2"/>
      </rPr>
      <t>(Select from drop-down →)</t>
    </r>
  </si>
  <si>
    <r>
      <t>Step 4 completion status</t>
    </r>
    <r>
      <rPr>
        <b/>
        <i/>
        <sz val="22"/>
        <color theme="1"/>
        <rFont val="Arial"/>
        <family val="2"/>
      </rPr>
      <t xml:space="preserve"> </t>
    </r>
    <r>
      <rPr>
        <sz val="12"/>
        <color theme="1"/>
        <rFont val="Arial"/>
        <family val="2"/>
      </rPr>
      <t>(Select from drop-down →)</t>
    </r>
  </si>
  <si>
    <r>
      <t>Step 5 completion status</t>
    </r>
    <r>
      <rPr>
        <sz val="12"/>
        <color theme="1"/>
        <rFont val="Arial"/>
        <family val="2"/>
      </rPr>
      <t>(Select →)</t>
    </r>
  </si>
  <si>
    <r>
      <rPr>
        <sz val="12"/>
        <color theme="1"/>
        <rFont val="Arial"/>
        <family val="2"/>
      </rPr>
      <t>Select</t>
    </r>
    <r>
      <rPr>
        <b/>
        <sz val="12"/>
        <color theme="1"/>
        <rFont val="Arial"/>
        <family val="2"/>
      </rPr>
      <t xml:space="preserve"> COMPLETE</t>
    </r>
    <r>
      <rPr>
        <sz val="12"/>
        <color theme="1"/>
        <rFont val="Arial"/>
        <family val="2"/>
      </rPr>
      <t xml:space="preserve"> if </t>
    </r>
    <r>
      <rPr>
        <u/>
        <sz val="12"/>
        <color theme="1"/>
        <rFont val="Arial"/>
        <family val="2"/>
      </rPr>
      <t>all</t>
    </r>
    <r>
      <rPr>
        <sz val="12"/>
        <color theme="1"/>
        <rFont val="Arial"/>
        <family val="2"/>
      </rPr>
      <t xml:space="preserve"> these criteria have been met </t>
    </r>
    <r>
      <rPr>
        <u/>
        <sz val="12"/>
        <color theme="1"/>
        <rFont val="Arial"/>
        <family val="2"/>
      </rPr>
      <t>within the past year</t>
    </r>
    <r>
      <rPr>
        <sz val="12"/>
        <color theme="1"/>
        <rFont val="Arial"/>
        <family val="2"/>
      </rPr>
      <t>:
• Two or more strategies already used have been listed and two or more new strategies have been fully specified (all drop-down menus and descriptive notes have been completed).
• Note: Listing additional strategies is encouraged.
Select</t>
    </r>
    <r>
      <rPr>
        <b/>
        <sz val="12"/>
        <color theme="1"/>
        <rFont val="Arial"/>
        <family val="2"/>
      </rPr>
      <t xml:space="preserve"> IN PROGRESS</t>
    </r>
    <r>
      <rPr>
        <sz val="12"/>
        <color theme="1"/>
        <rFont val="Arial"/>
        <family val="2"/>
      </rPr>
      <t xml:space="preserve"> if </t>
    </r>
    <r>
      <rPr>
        <u/>
        <sz val="12"/>
        <color theme="1"/>
        <rFont val="Arial"/>
        <family val="2"/>
      </rPr>
      <t>any</t>
    </r>
    <r>
      <rPr>
        <sz val="12"/>
        <color theme="1"/>
        <rFont val="Arial"/>
        <family val="2"/>
      </rPr>
      <t xml:space="preserve"> of these apply:
• Fewer than two strategies used have been listed or fewer than two new strategies have been listed.
• One or more strategies are not fully specified.
• Strategy information is more than a year old, which means it should be reviewed.</t>
    </r>
  </si>
  <si>
    <r>
      <t>Select</t>
    </r>
    <r>
      <rPr>
        <b/>
        <sz val="12"/>
        <color theme="1"/>
        <rFont val="Arial"/>
        <family val="2"/>
      </rPr>
      <t xml:space="preserve"> COMPLETE</t>
    </r>
    <r>
      <rPr>
        <sz val="12"/>
        <color theme="1"/>
        <rFont val="Arial"/>
        <family val="2"/>
      </rPr>
      <t xml:space="preserve"> if </t>
    </r>
    <r>
      <rPr>
        <u/>
        <sz val="12"/>
        <color theme="1"/>
        <rFont val="Arial"/>
        <family val="2"/>
      </rPr>
      <t>both</t>
    </r>
    <r>
      <rPr>
        <sz val="12"/>
        <color theme="1"/>
        <rFont val="Arial"/>
        <family val="2"/>
      </rPr>
      <t xml:space="preserve"> of these criteria have been met </t>
    </r>
    <r>
      <rPr>
        <u/>
        <sz val="12"/>
        <color theme="1"/>
        <rFont val="Arial"/>
        <family val="2"/>
      </rPr>
      <t>within the past year</t>
    </r>
    <r>
      <rPr>
        <sz val="12"/>
        <color theme="1"/>
        <rFont val="Arial"/>
        <family val="2"/>
      </rPr>
      <t>:
• All resource categories have been fully specified (all drop-down menus and descriptive notes have been completed).
• Clinician time has been estimated (can use Step 1 resources or own calculations).
Select</t>
    </r>
    <r>
      <rPr>
        <b/>
        <sz val="12"/>
        <color theme="1"/>
        <rFont val="Arial"/>
        <family val="2"/>
      </rPr>
      <t xml:space="preserve"> IN PROGRESS</t>
    </r>
    <r>
      <rPr>
        <sz val="12"/>
        <color theme="1"/>
        <rFont val="Arial"/>
        <family val="2"/>
      </rPr>
      <t xml:space="preserve"> if </t>
    </r>
    <r>
      <rPr>
        <u/>
        <sz val="12"/>
        <color theme="1"/>
        <rFont val="Arial"/>
        <family val="2"/>
      </rPr>
      <t>either</t>
    </r>
    <r>
      <rPr>
        <sz val="12"/>
        <color theme="1"/>
        <rFont val="Arial"/>
        <family val="2"/>
      </rPr>
      <t xml:space="preserve"> of these apply:
• One or more resource categories are missing a specification.
• Resource information is more than a year old, which means it should be reviewed.</t>
    </r>
  </si>
  <si>
    <r>
      <t xml:space="preserve">Select </t>
    </r>
    <r>
      <rPr>
        <b/>
        <sz val="12"/>
        <color theme="1"/>
        <rFont val="Arial"/>
        <family val="2"/>
      </rPr>
      <t>COMPLETE</t>
    </r>
    <r>
      <rPr>
        <sz val="12"/>
        <color theme="1"/>
        <rFont val="Arial"/>
        <family val="2"/>
      </rPr>
      <t xml:space="preserve"> if </t>
    </r>
    <r>
      <rPr>
        <u/>
        <sz val="12"/>
        <color theme="1"/>
        <rFont val="Arial"/>
        <family val="2"/>
      </rPr>
      <t>both</t>
    </r>
    <r>
      <rPr>
        <sz val="12"/>
        <color theme="1"/>
        <rFont val="Arial"/>
        <family val="2"/>
      </rPr>
      <t xml:space="preserve"> of these criteria have been met </t>
    </r>
    <r>
      <rPr>
        <u/>
        <sz val="12"/>
        <color theme="1"/>
        <rFont val="Arial"/>
        <family val="2"/>
      </rPr>
      <t>within the past year</t>
    </r>
    <r>
      <rPr>
        <sz val="12"/>
        <color theme="1"/>
        <rFont val="Arial"/>
        <family val="2"/>
      </rPr>
      <t xml:space="preserve">:
• Three or more objectives have been listed that are SMART (specific, measurable, attainable, relevant, and time-bound).
• One or more barriers and facilitators have been listed for each.
Select </t>
    </r>
    <r>
      <rPr>
        <b/>
        <sz val="12"/>
        <color theme="1"/>
        <rFont val="Arial"/>
        <family val="2"/>
      </rPr>
      <t>IN PROGRESS</t>
    </r>
    <r>
      <rPr>
        <sz val="12"/>
        <color theme="1"/>
        <rFont val="Arial"/>
        <family val="2"/>
      </rPr>
      <t xml:space="preserve"> if </t>
    </r>
    <r>
      <rPr>
        <u/>
        <sz val="12"/>
        <color theme="1"/>
        <rFont val="Arial"/>
        <family val="2"/>
      </rPr>
      <t>either</t>
    </r>
    <r>
      <rPr>
        <sz val="12"/>
        <color theme="1"/>
        <rFont val="Arial"/>
        <family val="2"/>
      </rPr>
      <t xml:space="preserve"> of these apply:
• One or two objectives have been listed that meet the criteria above.
• One or more objectives are not SMART or do not have barriers and facilitators listed.
• Objectives are more than a year old, which means they should be reviewed.</t>
    </r>
  </si>
  <si>
    <r>
      <t>Select</t>
    </r>
    <r>
      <rPr>
        <b/>
        <sz val="12"/>
        <color theme="1"/>
        <rFont val="Arial"/>
        <family val="2"/>
      </rPr>
      <t xml:space="preserve"> COMPLETE </t>
    </r>
    <r>
      <rPr>
        <sz val="12"/>
        <color theme="1"/>
        <rFont val="Arial"/>
        <family val="2"/>
      </rPr>
      <t xml:space="preserve">if </t>
    </r>
    <r>
      <rPr>
        <u/>
        <sz val="12"/>
        <color theme="1"/>
        <rFont val="Arial"/>
        <family val="2"/>
      </rPr>
      <t>all</t>
    </r>
    <r>
      <rPr>
        <sz val="12"/>
        <color theme="1"/>
        <rFont val="Arial"/>
        <family val="2"/>
      </rPr>
      <t xml:space="preserve"> these criteria have been met </t>
    </r>
    <r>
      <rPr>
        <u/>
        <sz val="12"/>
        <color theme="1"/>
        <rFont val="Arial"/>
        <family val="2"/>
      </rPr>
      <t>within the past year</t>
    </r>
    <r>
      <rPr>
        <sz val="12"/>
        <color theme="1"/>
        <rFont val="Arial"/>
        <family val="2"/>
      </rPr>
      <t>:
• Percentages have been filled in for all objective/strategy pairs.
• “Objective met” status is indicated for all objectives.
• Descriptive notes have been added, including plans for unmet objectives.</t>
    </r>
  </si>
  <si>
    <r>
      <t>Select</t>
    </r>
    <r>
      <rPr>
        <b/>
        <sz val="12"/>
        <color theme="1"/>
        <rFont val="Arial"/>
        <family val="2"/>
      </rPr>
      <t xml:space="preserve"> IN PROGRESS</t>
    </r>
    <r>
      <rPr>
        <sz val="12"/>
        <color theme="1"/>
        <rFont val="Arial"/>
        <family val="2"/>
      </rPr>
      <t xml:space="preserve"> if </t>
    </r>
    <r>
      <rPr>
        <u/>
        <sz val="12"/>
        <color theme="1"/>
        <rFont val="Arial"/>
        <family val="2"/>
      </rPr>
      <t>any</t>
    </r>
    <r>
      <rPr>
        <sz val="12"/>
        <color theme="1"/>
        <rFont val="Arial"/>
        <family val="2"/>
      </rPr>
      <t xml:space="preserve"> of these apply:
• One or more objective/strategy pairs need the percentage filled in.
• One or more objectives are missing statuses or notes.
• The fiscal map is more than a year old, which means it should be reviewed.</t>
    </r>
  </si>
  <si>
    <r>
      <t>Select</t>
    </r>
    <r>
      <rPr>
        <b/>
        <sz val="12"/>
        <color theme="1"/>
        <rFont val="Arial"/>
        <family val="2"/>
      </rPr>
      <t xml:space="preserve"> COMPLETE </t>
    </r>
    <r>
      <rPr>
        <sz val="12"/>
        <color theme="1"/>
        <rFont val="Arial"/>
        <family val="2"/>
      </rPr>
      <t xml:space="preserve">if </t>
    </r>
    <r>
      <rPr>
        <u/>
        <sz val="12"/>
        <color theme="1"/>
        <rFont val="Arial"/>
        <family val="2"/>
      </rPr>
      <t>all</t>
    </r>
    <r>
      <rPr>
        <sz val="12"/>
        <color theme="1"/>
        <rFont val="Arial"/>
        <family val="2"/>
      </rPr>
      <t xml:space="preserve"> these criteria have been met </t>
    </r>
    <r>
      <rPr>
        <u/>
        <sz val="12"/>
        <color theme="1"/>
        <rFont val="Arial"/>
        <family val="2"/>
      </rPr>
      <t>within the past year</t>
    </r>
    <r>
      <rPr>
        <sz val="12"/>
        <color theme="1"/>
        <rFont val="Arial"/>
        <family val="2"/>
      </rPr>
      <t xml:space="preserve">:
• Dates, staff, and supports and barriers have all been specified.
• One or more action items have been fully specified (including the relevant step and who is responsible).
• The date the next update is due is current (has not yet passed).
</t>
    </r>
    <r>
      <rPr>
        <b/>
        <sz val="12"/>
        <color theme="1"/>
        <rFont val="Arial"/>
        <family val="2"/>
      </rPr>
      <t xml:space="preserve">
</t>
    </r>
    <r>
      <rPr>
        <sz val="12"/>
        <color theme="1"/>
        <rFont val="Arial"/>
        <family val="2"/>
      </rPr>
      <t>Select</t>
    </r>
    <r>
      <rPr>
        <b/>
        <sz val="12"/>
        <color theme="1"/>
        <rFont val="Arial"/>
        <family val="2"/>
      </rPr>
      <t xml:space="preserve"> IN PROGRESS</t>
    </r>
    <r>
      <rPr>
        <sz val="12"/>
        <color theme="1"/>
        <rFont val="Arial"/>
        <family val="2"/>
      </rPr>
      <t xml:space="preserve"> if </t>
    </r>
    <r>
      <rPr>
        <u/>
        <sz val="12"/>
        <color theme="1"/>
        <rFont val="Arial"/>
        <family val="2"/>
      </rPr>
      <t>any</t>
    </r>
    <r>
      <rPr>
        <sz val="12"/>
        <color theme="1"/>
        <rFont val="Arial"/>
        <family val="2"/>
      </rPr>
      <t xml:space="preserve"> of these apply:
• Some dates, staff information, or supports and barriers are missing.
• Any action items are not fully specified.
• The date the next update is due has passed (the box above is highlighted red).</t>
    </r>
  </si>
  <si>
    <r>
      <t xml:space="preserve">Step </t>
    </r>
    <r>
      <rPr>
        <b/>
        <sz val="10"/>
        <color theme="1"/>
        <rFont val="Arial"/>
        <family val="2"/>
      </rPr>
      <t>(click step name to jump there)</t>
    </r>
  </si>
  <si>
    <t>Current Status</t>
  </si>
  <si>
    <t>(1) Resources Needed</t>
  </si>
  <si>
    <t>(2) Funding Objectives</t>
  </si>
  <si>
    <t>(3) Financing Strategies</t>
  </si>
  <si>
    <t>(4) Fiscal Map for EBT</t>
  </si>
  <si>
    <t>Information needed to complete Step 1:</t>
  </si>
  <si>
    <t>Information needed to complete Step 2:</t>
  </si>
  <si>
    <t>Information needed to complete Step 3:</t>
  </si>
  <si>
    <t>Information needed to complete Step 4:</t>
  </si>
  <si>
    <t>(5) Monitoring Plan</t>
  </si>
  <si>
    <t>Need something to complete Step 5? Add it to the action items above!</t>
  </si>
  <si>
    <t>PSB-CBT</t>
  </si>
  <si>
    <r>
      <t xml:space="preserve">Top Facilitators                          </t>
    </r>
    <r>
      <rPr>
        <b/>
        <sz val="11"/>
        <color theme="1"/>
        <rFont val="Arial"/>
        <family val="2"/>
      </rPr>
      <t>(help meet the objective)</t>
    </r>
  </si>
  <si>
    <r>
      <t xml:space="preserve">Top Barriers                             </t>
    </r>
    <r>
      <rPr>
        <b/>
        <sz val="11"/>
        <color theme="1"/>
        <rFont val="Arial"/>
        <family val="2"/>
      </rPr>
      <t>(hinder the objective)</t>
    </r>
  </si>
  <si>
    <r>
      <rPr>
        <u/>
        <sz val="10"/>
        <color theme="1"/>
        <rFont val="Arial"/>
        <family val="2"/>
      </rPr>
      <t>Note</t>
    </r>
    <r>
      <rPr>
        <sz val="10"/>
        <color theme="1"/>
        <rFont val="Arial"/>
        <family val="2"/>
      </rPr>
      <t>: You can click the blue links to return to previous steps; the text entered in those steps is displayed below the link. The gray boxes can be used to take additional notes within Step 4.</t>
    </r>
  </si>
  <si>
    <t>Amount Covered</t>
  </si>
  <si>
    <t>Date next update is due (suggest 1–3 months)</t>
  </si>
  <si>
    <t>Example agency</t>
  </si>
  <si>
    <t>Support uncertain</t>
  </si>
  <si>
    <t>Group delivery and coordination; family sessions; case mgmt; going to court</t>
  </si>
  <si>
    <t>Support monthly MDT and Community Change Process meetings</t>
  </si>
  <si>
    <t>Huge benefit to implementation</t>
  </si>
  <si>
    <t>Coordinating time and space</t>
  </si>
  <si>
    <t>Hard to support</t>
  </si>
  <si>
    <t>Strong partnership with courts</t>
  </si>
  <si>
    <t>Grant can't pay for food</t>
  </si>
  <si>
    <t>Grant funding</t>
  </si>
  <si>
    <t>OJJDP</t>
  </si>
  <si>
    <t>Yes, for other EBTs/programs</t>
  </si>
  <si>
    <t>Uncertain</t>
  </si>
  <si>
    <t>Added PSB-CBT to grant application for next 3 yrs (update - funded!)</t>
  </si>
  <si>
    <t>NCTSN</t>
  </si>
  <si>
    <t>No, but used previously for this EBT</t>
  </si>
  <si>
    <t>To cover out-of-session (unbillable) clinician time; not awarded last cycle</t>
  </si>
  <si>
    <t>Trainer/consultant fees and time; in-house training; CEU guest speakers</t>
  </si>
  <si>
    <t>Helps facilitate all other objectives</t>
  </si>
  <si>
    <t>Stigma about PSB shows up</t>
  </si>
  <si>
    <t>Jane</t>
  </si>
  <si>
    <t>Measures are no-cost, but staff have to manage</t>
  </si>
  <si>
    <t>Cover all clinician time for PSB-CBT delivery (including out of session)</t>
  </si>
  <si>
    <t>Grant funding to cover (OJJDP?)</t>
  </si>
  <si>
    <t>Billing for prep not allowed</t>
  </si>
  <si>
    <t>Cost offset</t>
  </si>
  <si>
    <t>State MH agency</t>
  </si>
  <si>
    <t>Yes, for this EBT</t>
  </si>
  <si>
    <t>State initiative that covers costs of training/ consultation fees</t>
  </si>
  <si>
    <t>Capitated or patient-based payments</t>
  </si>
  <si>
    <t>State Medicaid</t>
  </si>
  <si>
    <t>No, never used</t>
  </si>
  <si>
    <t>"Behavioral health home" (CCBHC) model now available in state</t>
  </si>
  <si>
    <t>OKC clinic</t>
  </si>
  <si>
    <t>Easy to support</t>
  </si>
  <si>
    <t>Family advocates help balance</t>
  </si>
  <si>
    <t>Low Medicaid rates</t>
  </si>
  <si>
    <t>Relying too much on shifting internal funds to be sustainmable yet. Good option for fundraising b/c these are general operation activities - potentially increase contribution from that source here to meet objective?</t>
  </si>
  <si>
    <t>Recording equipment; tablets for telehealth; PSB books and handouts</t>
  </si>
  <si>
    <t>Motivated by well-being resources</t>
  </si>
  <si>
    <t>Pressure to have 1 clinician/group</t>
  </si>
  <si>
    <t>Standard fee-for-service reimbursement</t>
  </si>
  <si>
    <t>No</t>
  </si>
  <si>
    <t>Barely covers in-session clinician time</t>
  </si>
  <si>
    <t>Shifting funds between programs</t>
  </si>
  <si>
    <t>internal</t>
  </si>
  <si>
    <t>No, but used previously otherwise</t>
  </si>
  <si>
    <t>Have borrowed from residential programs; need to limit carefully</t>
  </si>
  <si>
    <t>Travel and time for home-based delivery, MDT meetings, court meetings</t>
  </si>
  <si>
    <t>Budget ongoing training, supervision/case review, and certification prep</t>
  </si>
  <si>
    <t>Built-in time for salaried employees</t>
  </si>
  <si>
    <t>Time for training is limited</t>
  </si>
  <si>
    <t>OJJDP grant can cover the out-of-session costs that are not reimbursed. Leadership team in agreement that two therapists per group plus family advocate support are essential - pressure to downsize has slowed.</t>
  </si>
  <si>
    <t>Jane Doe</t>
  </si>
  <si>
    <t>PSB program director</t>
  </si>
  <si>
    <t>"Train-the-supervisor" training</t>
  </si>
  <si>
    <t>Clinician and supervisor turnover</t>
  </si>
  <si>
    <t>Follow up with Medicaid</t>
  </si>
  <si>
    <t>John Doe</t>
  </si>
  <si>
    <t>CFO</t>
  </si>
  <si>
    <t>Space for group, MDT; hard to advertise PSB services; development office</t>
  </si>
  <si>
    <t>Supervisors are motivated</t>
  </si>
  <si>
    <t>Admin, clinical roles come first</t>
  </si>
  <si>
    <t>Fundraising and investor donations</t>
  </si>
  <si>
    <t>public</t>
  </si>
  <si>
    <t>Started using for PSB program, but concerned doners will take issue</t>
  </si>
  <si>
    <t>Increased fee-for-service reimbursement</t>
  </si>
  <si>
    <t>Not sure this mechanism applies to PSB-CBT; asked for clarification</t>
  </si>
  <si>
    <t>Look into CCBHC funding</t>
  </si>
  <si>
    <t>John</t>
  </si>
  <si>
    <t>Manageable for now, as long as state keeps subsidizing PSB-CBT training; hoping to make up the difference with extra $ here and there from new strategies</t>
  </si>
  <si>
    <t>Decide about NCTSN grant</t>
  </si>
  <si>
    <t>Time/supplies for MDT mtgs, Community Change Process; reporting to court</t>
  </si>
  <si>
    <t>Ensure adequate senior leader training to support PSB program</t>
  </si>
  <si>
    <t>Senior leader training is available</t>
  </si>
  <si>
    <t>Leaders skeptical about training</t>
  </si>
  <si>
    <t>PSB is a community/org priority</t>
  </si>
  <si>
    <t>Not a familiar cost for EBTs</t>
  </si>
  <si>
    <t>Family advocates; resources for PSB team well-being; ATSA memberships</t>
  </si>
  <si>
    <t>Other depts value EBT delivery</t>
  </si>
  <si>
    <t>Development office needs ideas</t>
  </si>
  <si>
    <t>Currently a big gap, and OJJDP budget cannot support senior leader training. Trying to determine whether OJJDP grant or CCBHC model is more feasible (short term) and sustainable option.</t>
  </si>
  <si>
    <t>Jane filled out Fiscal Map with clinical management expertise, reviewed monthly with John to get fiscal expertise and senior leadership decision-making. Have used the tool for ~8 months now.</t>
  </si>
  <si>
    <t>Big burden to manage fee-for-service plus grants - looking to streamline. CCBHC is a great opportunity; might allow hiring of more clinicians. OJJDP grant gives us time to breathe and figure this out.</t>
  </si>
  <si>
    <t>Maintain support for PSB materials and travel</t>
  </si>
  <si>
    <t>Grants always budget these items</t>
  </si>
  <si>
    <t>Have to keep up grant-writing</t>
  </si>
  <si>
    <t>No-cost measures</t>
  </si>
  <si>
    <t>No intern data mgmt currently</t>
  </si>
  <si>
    <t>Manageable for now with OJJDP grant, but could also be supported by CCBHC rate?</t>
  </si>
  <si>
    <r>
      <t xml:space="preserve">Step 1 completion status </t>
    </r>
    <r>
      <rPr>
        <sz val="12"/>
        <color theme="1"/>
        <rFont val="Arial"/>
        <family val="2"/>
      </rPr>
      <t xml:space="preserve">(Select from drop-down </t>
    </r>
    <r>
      <rPr>
        <b/>
        <i/>
        <sz val="12"/>
        <color theme="1"/>
        <rFont val="Arial"/>
        <family val="2"/>
      </rPr>
      <t>→</t>
    </r>
    <r>
      <rPr>
        <sz val="12"/>
        <color theme="1"/>
        <rFont val="Arial"/>
        <family val="2"/>
      </rPr>
      <t>)</t>
    </r>
  </si>
  <si>
    <r>
      <rPr>
        <sz val="12"/>
        <color theme="1"/>
        <rFont val="Arial"/>
        <family val="2"/>
      </rPr>
      <t xml:space="preserve">Select </t>
    </r>
    <r>
      <rPr>
        <b/>
        <sz val="12"/>
        <color theme="1"/>
        <rFont val="Arial"/>
        <family val="2"/>
      </rPr>
      <t>COMPLETE</t>
    </r>
    <r>
      <rPr>
        <sz val="12"/>
        <color theme="1"/>
        <rFont val="Arial"/>
        <family val="2"/>
      </rPr>
      <t xml:space="preserve"> if </t>
    </r>
    <r>
      <rPr>
        <u/>
        <sz val="12"/>
        <color theme="1"/>
        <rFont val="Arial"/>
        <family val="2"/>
      </rPr>
      <t>all</t>
    </r>
    <r>
      <rPr>
        <sz val="12"/>
        <color theme="1"/>
        <rFont val="Arial"/>
        <family val="2"/>
      </rPr>
      <t xml:space="preserve"> these criteria have been met </t>
    </r>
    <r>
      <rPr>
        <u/>
        <sz val="12"/>
        <color theme="1"/>
        <rFont val="Arial"/>
        <family val="2"/>
      </rPr>
      <t>within the past year</t>
    </r>
    <r>
      <rPr>
        <sz val="12"/>
        <color theme="1"/>
        <rFont val="Arial"/>
        <family val="2"/>
      </rPr>
      <t xml:space="preserve">:
• Two or more strategies already used have been listed and two or more new strategies have been fully specified (all drop-down menus and descriptive notes have been completed).
• Note: Listing additional strategies is encouraged.
Select </t>
    </r>
    <r>
      <rPr>
        <b/>
        <sz val="12"/>
        <color theme="1"/>
        <rFont val="Arial"/>
        <family val="2"/>
      </rPr>
      <t>IN PROGRESS</t>
    </r>
    <r>
      <rPr>
        <sz val="12"/>
        <color theme="1"/>
        <rFont val="Arial"/>
        <family val="2"/>
      </rPr>
      <t xml:space="preserve"> if </t>
    </r>
    <r>
      <rPr>
        <u/>
        <sz val="12"/>
        <color theme="1"/>
        <rFont val="Arial"/>
        <family val="2"/>
      </rPr>
      <t>any</t>
    </r>
    <r>
      <rPr>
        <sz val="12"/>
        <color theme="1"/>
        <rFont val="Arial"/>
        <family val="2"/>
      </rPr>
      <t xml:space="preserve"> of these apply:
• Fewer than two strategies used have been listed or fewer than two new strategies have been listed.
• One or more strategies are not fully specified.
• Strategy information is more than a year old, which means it should be reviewed.</t>
    </r>
  </si>
  <si>
    <r>
      <t xml:space="preserve">Select </t>
    </r>
    <r>
      <rPr>
        <b/>
        <sz val="12"/>
        <color theme="1"/>
        <rFont val="Arial"/>
        <family val="2"/>
      </rPr>
      <t>COMPLETE</t>
    </r>
    <r>
      <rPr>
        <sz val="12"/>
        <color theme="1"/>
        <rFont val="Arial"/>
        <family val="2"/>
      </rPr>
      <t xml:space="preserve"> if </t>
    </r>
    <r>
      <rPr>
        <u/>
        <sz val="12"/>
        <color theme="1"/>
        <rFont val="Arial"/>
        <family val="2"/>
      </rPr>
      <t>both</t>
    </r>
    <r>
      <rPr>
        <sz val="12"/>
        <color theme="1"/>
        <rFont val="Arial"/>
        <family val="2"/>
      </rPr>
      <t xml:space="preserve"> of these criteria have been met </t>
    </r>
    <r>
      <rPr>
        <u/>
        <sz val="12"/>
        <color theme="1"/>
        <rFont val="Arial"/>
        <family val="2"/>
      </rPr>
      <t>within the past year</t>
    </r>
    <r>
      <rPr>
        <sz val="12"/>
        <color theme="1"/>
        <rFont val="Arial"/>
        <family val="2"/>
      </rPr>
      <t xml:space="preserve">:
• All resource categories have been fully specified (all drop-down menus and descriptive notes have been completed).
• Clinician time has been estimated (can use Step 1 resources or own calculations).
Select </t>
    </r>
    <r>
      <rPr>
        <b/>
        <sz val="12"/>
        <color theme="1"/>
        <rFont val="Arial"/>
        <family val="2"/>
      </rPr>
      <t>IN PROGRESS</t>
    </r>
    <r>
      <rPr>
        <sz val="12"/>
        <color theme="1"/>
        <rFont val="Arial"/>
        <family val="2"/>
      </rPr>
      <t xml:space="preserve"> if </t>
    </r>
    <r>
      <rPr>
        <u/>
        <sz val="12"/>
        <color theme="1"/>
        <rFont val="Arial"/>
        <family val="2"/>
      </rPr>
      <t>either</t>
    </r>
    <r>
      <rPr>
        <sz val="12"/>
        <color theme="1"/>
        <rFont val="Arial"/>
        <family val="2"/>
      </rPr>
      <t xml:space="preserve"> of these apply:
• One or more resource categories are missing a specification.
• Resource information is more than a year old, which means it should be reviewed.</t>
    </r>
  </si>
  <si>
    <r>
      <t xml:space="preserve">Select </t>
    </r>
    <r>
      <rPr>
        <b/>
        <sz val="12"/>
        <color theme="1"/>
        <rFont val="Arial"/>
        <family val="2"/>
      </rPr>
      <t>COMPLETE</t>
    </r>
    <r>
      <rPr>
        <sz val="12"/>
        <color theme="1"/>
        <rFont val="Arial"/>
        <family val="2"/>
      </rPr>
      <t xml:space="preserve"> if </t>
    </r>
    <r>
      <rPr>
        <u/>
        <sz val="12"/>
        <color theme="1"/>
        <rFont val="Arial"/>
        <family val="2"/>
      </rPr>
      <t>all</t>
    </r>
    <r>
      <rPr>
        <sz val="12"/>
        <color theme="1"/>
        <rFont val="Arial"/>
        <family val="2"/>
      </rPr>
      <t xml:space="preserve"> these criteria have been met </t>
    </r>
    <r>
      <rPr>
        <u/>
        <sz val="12"/>
        <color theme="1"/>
        <rFont val="Arial"/>
        <family val="2"/>
      </rPr>
      <t>within the past year</t>
    </r>
    <r>
      <rPr>
        <sz val="12"/>
        <color theme="1"/>
        <rFont val="Arial"/>
        <family val="2"/>
      </rPr>
      <t>:
• Percentages have been filled in for all objective/strategy pairs.
• “Objective met” status is indicated for all objectives.
• Descriptive notes have been added, including plans for unmet objectives.</t>
    </r>
  </si>
  <si>
    <r>
      <t xml:space="preserve">Select </t>
    </r>
    <r>
      <rPr>
        <b/>
        <sz val="12"/>
        <color theme="1"/>
        <rFont val="Arial"/>
        <family val="2"/>
      </rPr>
      <t>IN PROGRESS</t>
    </r>
    <r>
      <rPr>
        <sz val="12"/>
        <color theme="1"/>
        <rFont val="Arial"/>
        <family val="2"/>
      </rPr>
      <t xml:space="preserve"> if </t>
    </r>
    <r>
      <rPr>
        <u/>
        <sz val="12"/>
        <color theme="1"/>
        <rFont val="Arial"/>
        <family val="2"/>
      </rPr>
      <t>any</t>
    </r>
    <r>
      <rPr>
        <sz val="12"/>
        <color theme="1"/>
        <rFont val="Arial"/>
        <family val="2"/>
      </rPr>
      <t xml:space="preserve"> of these apply:
• One or more objective/strategy pairs need the percentage filled in.
• One or more objectives are missing statuses or notes.
• The fiscal map is more than a year old, which means it should be reviewed.</t>
    </r>
  </si>
  <si>
    <t>Step (click step name to jump there)</t>
  </si>
  <si>
    <t>Need to review brainstormed list of expenses with PSB-CBT clinician team - DONE</t>
  </si>
  <si>
    <t>Present objectives in quarterly leadership meeting for approval - DONE</t>
  </si>
  <si>
    <t>Still thinking about how to prioritize new strategies in 3B - discuss in Fiscal Mapping team meetings</t>
  </si>
  <si>
    <t>Waiting on decision of whether OKC clinic will become a CCBHC behavioral health home - leadership meeting with Medicaid reps</t>
  </si>
  <si>
    <t>Reach out to OUHSC with questions about Agency Readiness Guide - DONE</t>
  </si>
  <si>
    <t>Happy with these objectives, but want to keep reviewing and refining with SMART criteria</t>
  </si>
  <si>
    <t>Follow up with Medicaid contact if no response on enhanced reimbursement soon</t>
  </si>
  <si>
    <t>If CCBHC doesn't happen or can't generate revenue needed for PSB-CBT senior leader training, Development will write NCTSN grant</t>
  </si>
  <si>
    <t>Work with development on using public donations as a short-term / supplemental solution</t>
  </si>
  <si>
    <t>Table of Contents for Step 1 Resources</t>
  </si>
  <si>
    <t>Click here to return to table of contents for Step 1 resources</t>
  </si>
  <si>
    <t>Problematic Sexual Behavior Cognitive Behavioral Therapy (PSB-CBT) Agency Readiness Guide</t>
  </si>
  <si>
    <t>North Carolina Child Treatment Program (NC CTP) Clinical Service Delivery Time Models</t>
  </si>
  <si>
    <t>Parent-Child Interaction Therapy (PCIT)</t>
  </si>
  <si>
    <t>Trauma-Focused Cognitive Behavioral Therapy (TF-CBT)</t>
  </si>
  <si>
    <t>PCIT room setup</t>
  </si>
  <si>
    <t>Resource Guides for Alternate Modes of EBT Delivery (Telehealth, Home- or Community-Based, etc.)</t>
  </si>
  <si>
    <t>When designing a PCIT room, here are some needs you should figure in. Keep in mind that there are options for just about everything. The list below outlines a solid middle-of-the-road plan and notes when cheaper or more-expensive options exist. The images at right show what a final setup could look like.</t>
  </si>
  <si>
    <t>Summarized with permission</t>
  </si>
  <si>
    <t>Delivering EBTs outside typical office-based care can make services more accessible but involves unique resource needs and costs. These guides can help you identify and plan resources for alternate modes of delivery.</t>
  </si>
  <si>
    <t>Parent-Child Interaction Therapy (PCIT) room setup</t>
  </si>
  <si>
    <r>
      <rPr>
        <b/>
        <u/>
        <sz val="12"/>
        <color theme="10"/>
        <rFont val="Arial"/>
        <family val="2"/>
      </rPr>
      <t>Click here to view the complete Agency Readiness Guide and related resources on the PSB-CBT website</t>
    </r>
    <r>
      <rPr>
        <u/>
        <sz val="12"/>
        <color theme="10"/>
        <rFont val="Arial"/>
        <family val="2"/>
      </rPr>
      <t xml:space="preserve"> </t>
    </r>
    <r>
      <rPr>
        <u/>
        <sz val="10"/>
        <color theme="10"/>
        <rFont val="Arial"/>
        <family val="2"/>
      </rPr>
      <t>(the guide is the first resource)</t>
    </r>
  </si>
  <si>
    <t>Click here to view the original models and other resources on the NC CTP website</t>
  </si>
  <si>
    <t>Clinician time (per youth treated)</t>
  </si>
  <si>
    <t>Typical hrs</t>
  </si>
  <si>
    <t>Range (hrs)</t>
  </si>
  <si>
    <t>In-session activities</t>
  </si>
  <si>
    <t>12.0–39.0</t>
  </si>
  <si>
    <t>11.0–39.0</t>
  </si>
  <si>
    <t>Link to more PCIT room setup info, including suggestions for specific products</t>
  </si>
  <si>
    <t>PCIT-specific</t>
  </si>
  <si>
    <t>11.0–30.0</t>
  </si>
  <si>
    <t>TF-CBT–specific</t>
  </si>
  <si>
    <t>10.0–30.0</t>
  </si>
  <si>
    <r>
      <rPr>
        <sz val="12"/>
        <color theme="1"/>
        <rFont val="Symbol"/>
        <family val="1"/>
        <charset val="2"/>
      </rPr>
      <t xml:space="preserve">· </t>
    </r>
    <r>
      <rPr>
        <sz val="12"/>
        <color theme="1"/>
        <rFont val="Arial"/>
        <family val="2"/>
      </rPr>
      <t>This resource guides agencies and individuals new to PSB-CBT through the planning to provide community-based services for youth with problematic sexual behaviors, with details of the resources needed</t>
    </r>
  </si>
  <si>
    <r>
      <t>(</t>
    </r>
    <r>
      <rPr>
        <b/>
        <sz val="12"/>
        <color theme="1"/>
        <rFont val="Arial"/>
        <family val="2"/>
      </rPr>
      <t>NOTE:</t>
    </r>
    <r>
      <rPr>
        <sz val="12"/>
        <color theme="1"/>
        <rFont val="Arial"/>
        <family val="2"/>
      </rPr>
      <t xml:space="preserve"> The website also has a time model for child-parent psychotherapy, and there are plans to add PSB-CBT and other EBTs in the future.)</t>
    </r>
  </si>
  <si>
    <t>General clinical</t>
  </si>
  <si>
    <t>1.0–9.0</t>
  </si>
  <si>
    <t>Telehealth Delivery</t>
  </si>
  <si>
    <t>NOTE: Resources are laid out to the right → 
Click the blue links in this table to jump to each resource. Links above each resource will return you to this table.</t>
  </si>
  <si>
    <t>Out-of-session activities</t>
  </si>
  <si>
    <t>7.5–32.6</t>
  </si>
  <si>
    <t>7.0–32.6</t>
  </si>
  <si>
    <t>A preliminary list of necessary equipment and materials for PCIT includes the following:</t>
  </si>
  <si>
    <r>
      <rPr>
        <i/>
        <sz val="12"/>
        <color theme="1"/>
        <rFont val="Arial"/>
        <family val="2"/>
      </rPr>
      <t>Major resources to consider</t>
    </r>
    <r>
      <rPr>
        <sz val="12"/>
        <color theme="1"/>
        <rFont val="Arial"/>
        <family val="1"/>
        <charset val="2"/>
      </rPr>
      <t>:</t>
    </r>
  </si>
  <si>
    <t>Total treatment time</t>
  </si>
  <si>
    <t>19.5–71.6</t>
  </si>
  <si>
    <t>18.0–71.6</t>
  </si>
  <si>
    <t>· HIPAA-compliant video-conferencing software</t>
  </si>
  <si>
    <r>
      <rPr>
        <i/>
        <sz val="12"/>
        <color theme="1"/>
        <rFont val="Arial"/>
        <family val="2"/>
      </rPr>
      <t>PCIT-specific</t>
    </r>
    <r>
      <rPr>
        <sz val="12"/>
        <color theme="1"/>
        <rFont val="Arial"/>
        <family val="2"/>
      </rPr>
      <t>: Assessment, child- and parent-directed interaction sessions, graduation session (optional), booster session</t>
    </r>
  </si>
  <si>
    <r>
      <rPr>
        <i/>
        <sz val="12"/>
        <color theme="1"/>
        <rFont val="Arial"/>
        <family val="2"/>
      </rPr>
      <t>TF-CBT–specific</t>
    </r>
    <r>
      <rPr>
        <sz val="12"/>
        <color theme="1"/>
        <rFont val="Arial"/>
        <family val="2"/>
      </rPr>
      <t>: Assessment, psychoeducation, skill training, trauma narrative, in vivo exposure, safety planning</t>
    </r>
  </si>
  <si>
    <t>Therapy Room</t>
  </si>
  <si>
    <t>· Computer or tablet with internet, camera, headset or microphone</t>
  </si>
  <si>
    <r>
      <rPr>
        <sz val="12"/>
        <color theme="1"/>
        <rFont val="Symbol"/>
        <family val="1"/>
        <charset val="2"/>
      </rPr>
      <t xml:space="preserve">· </t>
    </r>
    <r>
      <rPr>
        <sz val="12"/>
        <color theme="1"/>
        <rFont val="Arial"/>
        <family val="2"/>
      </rPr>
      <t>Key topics covered include referrals; community collaborations; caregiver participation; capacity for evidence-based practices; assessments; logistics; family and cultural considerations; and sustainability</t>
    </r>
  </si>
  <si>
    <r>
      <rPr>
        <sz val="12"/>
        <color theme="1"/>
        <rFont val="Symbol"/>
        <family val="1"/>
        <charset val="2"/>
      </rPr>
      <t>·</t>
    </r>
    <r>
      <rPr>
        <sz val="12"/>
        <color theme="1"/>
        <rFont val="Arial"/>
        <family val="2"/>
      </rPr>
      <t xml:space="preserve"> The NC CTP Clinical Service Delivery Time Models support service utilization data collection, aggregation, and analysis at the client, caseload, and agency levels.</t>
    </r>
  </si>
  <si>
    <t>- Adult-sized table, one child-sized chair, two adult-sized chairs</t>
  </si>
  <si>
    <t>· Loaner equipment for clients (tablet, Wi-Fi hotspot, etc.)</t>
  </si>
  <si>
    <r>
      <rPr>
        <i/>
        <sz val="12"/>
        <color theme="1"/>
        <rFont val="Arial"/>
        <family val="2"/>
      </rPr>
      <t>General clinical</t>
    </r>
    <r>
      <rPr>
        <sz val="12"/>
        <color theme="1"/>
        <rFont val="Arial"/>
        <family val="2"/>
      </rPr>
      <t>: Intake, clinical assessment, treatment and discharge planning, care coordination, crisis response</t>
    </r>
  </si>
  <si>
    <t>- Average-sized rooms are preferred to large conference rooms</t>
  </si>
  <si>
    <t>· IT support for equipment, technical support for sessions</t>
  </si>
  <si>
    <t>- Three or more choices of appropriate toys and/or play materials (for a range of ages)</t>
  </si>
  <si>
    <t>· Support for billing telehealth sessions (if relevant)</t>
  </si>
  <si>
    <r>
      <rPr>
        <i/>
        <sz val="12"/>
        <color theme="1"/>
        <rFont val="Arial"/>
        <family val="2"/>
      </rPr>
      <t>Out of session</t>
    </r>
    <r>
      <rPr>
        <sz val="12"/>
        <color theme="1"/>
        <rFont val="Arial"/>
        <family val="2"/>
      </rPr>
      <t>: Support/administration for clinical encounters, clinician fidelity monitoring, supervision or peer fidelity review</t>
    </r>
  </si>
  <si>
    <t xml:space="preserve">     Fantasy play sets, arts and crafts, large construction toys; plastic storage tubs or bags</t>
  </si>
  <si>
    <r>
      <rPr>
        <sz val="12"/>
        <color theme="1"/>
        <rFont val="Symbol"/>
        <family val="1"/>
        <charset val="2"/>
      </rPr>
      <t xml:space="preserve">· </t>
    </r>
    <r>
      <rPr>
        <sz val="12"/>
        <color theme="1"/>
        <rFont val="Arial"/>
        <family val="2"/>
      </rPr>
      <t>The sustainability topic dicusses various resources that require sustained funding and/or effort for successful PSB-CBT programs</t>
    </r>
  </si>
  <si>
    <r>
      <rPr>
        <sz val="12"/>
        <color theme="1"/>
        <rFont val="Symbol"/>
        <family val="1"/>
        <charset val="2"/>
      </rPr>
      <t>·</t>
    </r>
    <r>
      <rPr>
        <sz val="12"/>
        <color theme="1"/>
        <rFont val="Arial"/>
        <family val="2"/>
      </rPr>
      <t xml:space="preserve"> NC CTP created these case-level utilization estimates in order to provide guidance regarding the development and sustainment of outpatient EBT programs.</t>
    </r>
  </si>
  <si>
    <t xml:space="preserve">     Estimated $300–500 per room</t>
  </si>
  <si>
    <t>Click here for TF-CBT telehealth resources</t>
  </si>
  <si>
    <t>Agency-level resource requirements</t>
  </si>
  <si>
    <t>- Room bare of extra furniture, hanging pictures, extra toys, etc.</t>
  </si>
  <si>
    <t>Clinician training and certification (PCIT International requirements)</t>
  </si>
  <si>
    <t>Clinician training and certification (TF-CBT program requirements)</t>
  </si>
  <si>
    <t>Click here for PCIT telehealth resources</t>
  </si>
  <si>
    <r>
      <rPr>
        <sz val="12"/>
        <color theme="1"/>
        <rFont val="Symbol"/>
        <family val="1"/>
        <charset val="2"/>
      </rPr>
      <t xml:space="preserve">· </t>
    </r>
    <r>
      <rPr>
        <sz val="12"/>
        <color theme="1"/>
        <rFont val="Arial"/>
        <family val="2"/>
      </rPr>
      <t>Many considerations in the guide are also useful for developing Step 2 objectives, as it encourages strategic planning and thinking</t>
    </r>
  </si>
  <si>
    <t>Post-training clinical supervision</t>
  </si>
  <si>
    <t>Observation Room</t>
  </si>
  <si>
    <r>
      <rPr>
        <sz val="12"/>
        <color theme="1"/>
        <rFont val="Symbol"/>
        <family val="1"/>
        <charset val="2"/>
      </rPr>
      <t>·</t>
    </r>
    <r>
      <rPr>
        <sz val="12"/>
        <color theme="1"/>
        <rFont val="Arial"/>
        <family val="2"/>
      </rPr>
      <t xml:space="preserve"> Estimates are based on peer-reviewed literature, EBT trainer experience, and data from NC CTP trainees.</t>
    </r>
  </si>
  <si>
    <t>Assessment measures (e.g., Eyberg Child Behavior Inventory)</t>
  </si>
  <si>
    <t>Assessment measures (e.g., trauma, depression, behavior problems)</t>
  </si>
  <si>
    <r>
      <t xml:space="preserve">- </t>
    </r>
    <r>
      <rPr>
        <u/>
        <sz val="12"/>
        <rFont val="Arial"/>
        <family val="2"/>
      </rPr>
      <t>One-way mirror</t>
    </r>
    <r>
      <rPr>
        <sz val="12"/>
        <rFont val="Arial"/>
        <family val="2"/>
      </rPr>
      <t xml:space="preserve"> to therapy room with shatter-resistant glass</t>
    </r>
  </si>
  <si>
    <t>Home- and Community-Based Delivery</t>
  </si>
  <si>
    <t>Space, technology, and materials (e.g., toys, observation equipment)</t>
  </si>
  <si>
    <t>Clinical materials (e.g., worksheets)</t>
  </si>
  <si>
    <r>
      <rPr>
        <i/>
        <sz val="12"/>
        <rFont val="Arial"/>
        <family val="2"/>
      </rPr>
      <t xml:space="preserve">      Alternatives</t>
    </r>
    <r>
      <rPr>
        <sz val="12"/>
        <rFont val="Arial"/>
        <family val="2"/>
      </rPr>
      <t>: Use of video baby monitors or more-sophisticated video equipment</t>
    </r>
  </si>
  <si>
    <t>Clinician travel (public PDI sessions, home-based delivery, etc.)</t>
  </si>
  <si>
    <t>Clinician travel (in vivo exposure, home-based delivery, etc.)</t>
  </si>
  <si>
    <t xml:space="preserve">      (but if possible to use, a window never fails and is more convenient)</t>
  </si>
  <si>
    <t>· Work vehicle/mileage reimbursement for personal vehicle</t>
  </si>
  <si>
    <r>
      <rPr>
        <sz val="12"/>
        <color theme="1"/>
        <rFont val="Symbol"/>
        <family val="1"/>
        <charset val="2"/>
      </rPr>
      <t>·</t>
    </r>
    <r>
      <rPr>
        <sz val="12"/>
        <color theme="1"/>
        <rFont val="Arial"/>
        <family val="2"/>
      </rPr>
      <t xml:space="preserve"> Service utilization estimates and data can be applied to financing arrangements (such as contracting or establishment of payment rates), when interpreted with caution under the guidance of clinical experts.</t>
    </r>
  </si>
  <si>
    <t>Click here for the full PCIT model on the NC CTP website</t>
  </si>
  <si>
    <t>Click here for the full TF-CBT model on the NC CTP website</t>
  </si>
  <si>
    <r>
      <t xml:space="preserve">- </t>
    </r>
    <r>
      <rPr>
        <u/>
        <sz val="12"/>
        <rFont val="Arial"/>
        <family val="2"/>
      </rPr>
      <t>Sound system</t>
    </r>
    <r>
      <rPr>
        <sz val="12"/>
        <rFont val="Arial"/>
        <family val="2"/>
      </rPr>
      <t xml:space="preserve"> (microphone and amplifier) for listening to therapy room</t>
    </r>
  </si>
  <si>
    <t>· Cell phone for communication while traveling</t>
  </si>
  <si>
    <t xml:space="preserve">      Can drop microphone through ceiling into therapy room</t>
  </si>
  <si>
    <t>· Travel kit with materials, toys, secure storage for notes, etc.</t>
  </si>
  <si>
    <t>Need guidance on cost estimates for other EBTs?</t>
  </si>
  <si>
    <t xml:space="preserve">      Can run audio and video through both rooms, combine into one recording with computer</t>
  </si>
  <si>
    <t>· White noise machine for privacy</t>
  </si>
  <si>
    <r>
      <t xml:space="preserve">Chapin Hall at the University of Chicago developed a survey tool to help guide selection of EBT programs to implement. The survey tool includes </t>
    </r>
    <r>
      <rPr>
        <i/>
        <u/>
        <sz val="12"/>
        <color theme="1"/>
        <rFont val="Arial"/>
        <family val="2"/>
      </rPr>
      <t>worksheets to estimate program costs for a variety of EBTs</t>
    </r>
    <r>
      <rPr>
        <sz val="12"/>
        <color theme="1"/>
        <rFont val="Arial"/>
        <family val="2"/>
      </rPr>
      <t>, based on the projected number of families and/or children to be served and the number of provider agencies, teams, and individual staff involved.</t>
    </r>
  </si>
  <si>
    <r>
      <t xml:space="preserve">- </t>
    </r>
    <r>
      <rPr>
        <u/>
        <sz val="12"/>
        <rFont val="Arial"/>
        <family val="2"/>
      </rPr>
      <t>Bug-in-the-ear</t>
    </r>
    <r>
      <rPr>
        <sz val="12"/>
        <rFont val="Arial"/>
        <family val="2"/>
      </rPr>
      <t xml:space="preserve"> "hearing helper" system (microphone and earpiece) for speaking to caregiver</t>
    </r>
  </si>
  <si>
    <t>· Support for billing community-based sessions (if relevant)</t>
  </si>
  <si>
    <t xml:space="preserve">      Eartec system is now recommended by PCIT International</t>
  </si>
  <si>
    <r>
      <rPr>
        <sz val="12"/>
        <color theme="1"/>
        <rFont val="Symbol"/>
        <family val="1"/>
        <charset val="2"/>
      </rPr>
      <t>·</t>
    </r>
    <r>
      <rPr>
        <sz val="12"/>
        <color theme="1"/>
        <rFont val="Arial"/>
        <family val="2"/>
      </rPr>
      <t xml:space="preserve"> The models define a “typical” treatment case as a youth treated in an outpatient setting, with moderate clinical complexity, in the family's primary language(s).</t>
    </r>
  </si>
  <si>
    <r>
      <t xml:space="preserve">     </t>
    </r>
    <r>
      <rPr>
        <i/>
        <sz val="12"/>
        <rFont val="Arial"/>
        <family val="2"/>
      </rPr>
      <t xml:space="preserve"> Alternatives</t>
    </r>
    <r>
      <rPr>
        <sz val="12"/>
        <rFont val="Arial"/>
        <family val="2"/>
      </rPr>
      <t xml:space="preserve">: Use of Bluetooth receivers and cell phones, etc., to cut costs; </t>
    </r>
  </si>
  <si>
    <t>Click here for PCIT home-based delivery resources</t>
  </si>
  <si>
    <t>Click here to view EBT cost worksheets and related resources on the Chapin Hall website</t>
  </si>
  <si>
    <t xml:space="preserve">      more-expensive systems designed for people with hearing impairment</t>
  </si>
  <si>
    <r>
      <t xml:space="preserve">- </t>
    </r>
    <r>
      <rPr>
        <u/>
        <sz val="12"/>
        <rFont val="Arial"/>
        <family val="2"/>
      </rPr>
      <t>LCD timer</t>
    </r>
    <r>
      <rPr>
        <sz val="12"/>
        <rFont val="Arial"/>
        <family val="2"/>
      </rPr>
      <t xml:space="preserve"> to keep time when coding caregiver skills</t>
    </r>
  </si>
  <si>
    <r>
      <t xml:space="preserve">- </t>
    </r>
    <r>
      <rPr>
        <i/>
        <sz val="12"/>
        <rFont val="Arial"/>
        <family val="2"/>
      </rPr>
      <t>If needed</t>
    </r>
    <r>
      <rPr>
        <sz val="12"/>
        <rFont val="Arial"/>
        <family val="2"/>
      </rPr>
      <t xml:space="preserve">: </t>
    </r>
    <r>
      <rPr>
        <u/>
        <sz val="12"/>
        <rFont val="Arial"/>
        <family val="2"/>
      </rPr>
      <t>Video camera system</t>
    </r>
    <r>
      <rPr>
        <sz val="12"/>
        <rFont val="Arial"/>
        <family val="2"/>
      </rPr>
      <t xml:space="preserve"> to tape sessions for supervision, case review, etc.</t>
    </r>
  </si>
  <si>
    <t>Barrier or Time-Out Room (preferred but not required)</t>
  </si>
  <si>
    <t>- Could be a specifically constructed room, or could use a spare, bare treatment room near the PCIT therapy room</t>
  </si>
  <si>
    <t>- Ideally 4 x 6 ft or so, must have adequate light and ventilation</t>
  </si>
  <si>
    <t>- Consider having a "dutch door" (cutoff ~5 ft) or safety glass to allow observation</t>
  </si>
  <si>
    <r>
      <t xml:space="preserve">*It is highly recommended to set up the PCIT room </t>
    </r>
    <r>
      <rPr>
        <b/>
        <u/>
        <sz val="12"/>
        <rFont val="Arial"/>
        <family val="2"/>
      </rPr>
      <t>before clinician training</t>
    </r>
    <r>
      <rPr>
        <b/>
        <sz val="12"/>
        <rFont val="Arial"/>
        <family val="2"/>
      </rPr>
      <t>, as this leads to more-successful program uptake.*</t>
    </r>
  </si>
  <si>
    <t>SOURCE: University of Oklahoma Health Sciences Center PCIT Training Program, "PCIT Room Set-Up," webpage, undated.</t>
  </si>
  <si>
    <t>Criteria for SMART Objectives</t>
  </si>
  <si>
    <t>Examples of SMART Objectives   (more at right →)</t>
  </si>
  <si>
    <t>If you are not sure where to start when outlining your objectives, these criteria can help you develop effective objectives and successfully complete them!</t>
  </si>
  <si>
    <r>
      <rPr>
        <b/>
        <u/>
        <sz val="12"/>
        <color theme="1"/>
        <rFont val="Arial"/>
        <family val="2"/>
      </rPr>
      <t>Example 1</t>
    </r>
    <r>
      <rPr>
        <b/>
        <sz val="12"/>
        <color theme="1"/>
        <rFont val="Arial"/>
        <family val="2"/>
      </rPr>
      <t xml:space="preserve">: Increase PCIT referrals from child welfare, schools 30 percent by June 2023. </t>
    </r>
  </si>
  <si>
    <r>
      <rPr>
        <b/>
        <u/>
        <sz val="12"/>
        <color theme="1"/>
        <rFont val="Arial"/>
        <family val="2"/>
      </rPr>
      <t>Example 3</t>
    </r>
    <r>
      <rPr>
        <b/>
        <sz val="12"/>
        <color theme="1"/>
        <rFont val="Arial"/>
        <family val="2"/>
      </rPr>
      <t>: Hold MDT meetings monthly for the next two years, with JJ representation</t>
    </r>
  </si>
  <si>
    <r>
      <rPr>
        <i/>
        <sz val="12"/>
        <color theme="1"/>
        <rFont val="Arial"/>
        <family val="2"/>
      </rPr>
      <t>Specific:</t>
    </r>
    <r>
      <rPr>
        <sz val="12"/>
        <color theme="1"/>
        <rFont val="Arial"/>
        <family val="2"/>
      </rPr>
      <t xml:space="preserve"> Focuses on referrals from specific sources</t>
    </r>
  </si>
  <si>
    <r>
      <rPr>
        <i/>
        <sz val="12"/>
        <color theme="1"/>
        <rFont val="Arial"/>
        <family val="2"/>
      </rPr>
      <t>Specific:</t>
    </r>
    <r>
      <rPr>
        <sz val="12"/>
        <color theme="1"/>
        <rFont val="Arial"/>
        <family val="2"/>
      </rPr>
      <t xml:space="preserve"> Notes frequency of meetings and importance of juvenile justice attendance</t>
    </r>
  </si>
  <si>
    <t>S</t>
  </si>
  <si>
    <r>
      <rPr>
        <b/>
        <sz val="12"/>
        <color theme="1"/>
        <rFont val="Arial"/>
        <family val="2"/>
      </rPr>
      <t>Specific:</t>
    </r>
    <r>
      <rPr>
        <sz val="12"/>
        <color theme="1"/>
        <rFont val="Arial"/>
        <family val="2"/>
      </rPr>
      <t xml:space="preserve"> Focus on a tangible outcome that you want to achieve (for example, aim to sustain one EBT-related activity per objective).</t>
    </r>
  </si>
  <si>
    <r>
      <rPr>
        <i/>
        <sz val="12"/>
        <color theme="1"/>
        <rFont val="Arial"/>
        <family val="2"/>
      </rPr>
      <t xml:space="preserve">Measurable: </t>
    </r>
    <r>
      <rPr>
        <sz val="12"/>
        <color theme="1"/>
        <rFont val="Arial"/>
        <family val="2"/>
      </rPr>
      <t>Referral and source are tracked already</t>
    </r>
  </si>
  <si>
    <r>
      <rPr>
        <i/>
        <sz val="12"/>
        <color theme="1"/>
        <rFont val="Arial"/>
        <family val="2"/>
      </rPr>
      <t xml:space="preserve">Measurable: </t>
    </r>
    <r>
      <rPr>
        <sz val="12"/>
        <color theme="1"/>
        <rFont val="Arial"/>
        <family val="2"/>
      </rPr>
      <t>Can track meeting frequency and attendance</t>
    </r>
  </si>
  <si>
    <r>
      <rPr>
        <i/>
        <sz val="12"/>
        <color theme="1"/>
        <rFont val="Arial"/>
        <family val="2"/>
      </rPr>
      <t xml:space="preserve">Attainable: </t>
    </r>
    <r>
      <rPr>
        <sz val="12"/>
        <color theme="1"/>
        <rFont val="Arial"/>
        <family val="2"/>
      </rPr>
      <t>Goal is 30-percent increase—modest but impactful</t>
    </r>
  </si>
  <si>
    <r>
      <rPr>
        <i/>
        <sz val="12"/>
        <color theme="1"/>
        <rFont val="Arial"/>
        <family val="2"/>
      </rPr>
      <t xml:space="preserve">Attainable: </t>
    </r>
    <r>
      <rPr>
        <sz val="12"/>
        <color theme="1"/>
        <rFont val="Arial"/>
        <family val="2"/>
      </rPr>
      <t>Goal is feasible now and can be revisited at the end of the current grant</t>
    </r>
  </si>
  <si>
    <t>M</t>
  </si>
  <si>
    <r>
      <rPr>
        <b/>
        <sz val="12"/>
        <color theme="1"/>
        <rFont val="Arial"/>
        <family val="2"/>
      </rPr>
      <t>Measureable:</t>
    </r>
    <r>
      <rPr>
        <sz val="12"/>
        <color theme="1"/>
        <rFont val="Arial"/>
        <family val="2"/>
      </rPr>
      <t xml:space="preserve"> Make sure you can track outcomes and determine if the objective is complete (# people trained, expenses covered, etc.).</t>
    </r>
  </si>
  <si>
    <r>
      <rPr>
        <i/>
        <sz val="12"/>
        <color theme="1"/>
        <rFont val="Arial"/>
        <family val="2"/>
      </rPr>
      <t xml:space="preserve">Relevant: </t>
    </r>
    <r>
      <rPr>
        <sz val="12"/>
        <color theme="1"/>
        <rFont val="Arial"/>
        <family val="2"/>
      </rPr>
      <t>Need more cases to make PCIT certification more feasible</t>
    </r>
  </si>
  <si>
    <r>
      <rPr>
        <i/>
        <sz val="12"/>
        <color theme="1"/>
        <rFont val="Arial"/>
        <family val="2"/>
      </rPr>
      <t xml:space="preserve">Relevant: </t>
    </r>
    <r>
      <rPr>
        <sz val="12"/>
        <color theme="1"/>
        <rFont val="Arial"/>
        <family val="2"/>
      </rPr>
      <t>PSB program requires ongoing collaboration and Community Change Process</t>
    </r>
  </si>
  <si>
    <r>
      <rPr>
        <i/>
        <sz val="12"/>
        <color theme="1"/>
        <rFont val="Arial"/>
        <family val="2"/>
      </rPr>
      <t xml:space="preserve">Time-bound: </t>
    </r>
    <r>
      <rPr>
        <sz val="12"/>
        <color theme="1"/>
        <rFont val="Arial"/>
        <family val="2"/>
      </rPr>
      <t>Plan to achieve goal in six months</t>
    </r>
  </si>
  <si>
    <r>
      <rPr>
        <i/>
        <sz val="12"/>
        <color theme="1"/>
        <rFont val="Arial"/>
        <family val="2"/>
      </rPr>
      <t xml:space="preserve">Time-bound: </t>
    </r>
    <r>
      <rPr>
        <sz val="12"/>
        <color theme="1"/>
        <rFont val="Arial"/>
        <family val="2"/>
      </rPr>
      <t>Meeting frequency could be changed after 2 years when grant ends</t>
    </r>
  </si>
  <si>
    <t>A</t>
  </si>
  <si>
    <r>
      <rPr>
        <b/>
        <sz val="12"/>
        <color theme="1"/>
        <rFont val="Arial"/>
        <family val="2"/>
      </rPr>
      <t>Attainable:</t>
    </r>
    <r>
      <rPr>
        <sz val="12"/>
        <color theme="1"/>
        <rFont val="Arial"/>
        <family val="2"/>
      </rPr>
      <t xml:space="preserve"> Ensure that conditions are right to complete the objective at this time (look at the balance of barriers and facilitators).</t>
    </r>
  </si>
  <si>
    <r>
      <rPr>
        <b/>
        <u/>
        <sz val="12"/>
        <color theme="1"/>
        <rFont val="Arial"/>
        <family val="2"/>
      </rPr>
      <t>Example 2</t>
    </r>
    <r>
      <rPr>
        <b/>
        <sz val="12"/>
        <color theme="1"/>
        <rFont val="Arial"/>
        <family val="2"/>
      </rPr>
      <t>: Provide focused training in cultural responsiveness to TF-CBT clinicians.</t>
    </r>
  </si>
  <si>
    <t>R</t>
  </si>
  <si>
    <r>
      <rPr>
        <b/>
        <sz val="12"/>
        <color theme="1"/>
        <rFont val="Arial"/>
        <family val="2"/>
      </rPr>
      <t>Relevant:</t>
    </r>
    <r>
      <rPr>
        <sz val="12"/>
        <color theme="1"/>
        <rFont val="Arial"/>
        <family val="2"/>
      </rPr>
      <t xml:space="preserve"> Prioritize objectives that support your agency's mission and values (for instance, helping meet important community needs).</t>
    </r>
  </si>
  <si>
    <r>
      <rPr>
        <i/>
        <sz val="12"/>
        <color theme="1"/>
        <rFont val="Arial"/>
        <family val="2"/>
      </rPr>
      <t>Specific:</t>
    </r>
    <r>
      <rPr>
        <sz val="12"/>
        <color theme="1"/>
        <rFont val="Arial"/>
        <family val="2"/>
      </rPr>
      <t xml:space="preserve"> Concrete training activity rooted in a broad value of cultural responsiveness</t>
    </r>
  </si>
  <si>
    <r>
      <rPr>
        <i/>
        <sz val="12"/>
        <color theme="1"/>
        <rFont val="Arial"/>
        <family val="2"/>
      </rPr>
      <t xml:space="preserve">Measurable: </t>
    </r>
    <r>
      <rPr>
        <sz val="12"/>
        <color theme="1"/>
        <rFont val="Arial"/>
        <family val="2"/>
      </rPr>
      <t>Can document when training happens and service changes post-training</t>
    </r>
  </si>
  <si>
    <t>T</t>
  </si>
  <si>
    <r>
      <rPr>
        <b/>
        <sz val="12"/>
        <color theme="1"/>
        <rFont val="Arial"/>
        <family val="2"/>
      </rPr>
      <t>Time-bound:</t>
    </r>
    <r>
      <rPr>
        <sz val="12"/>
        <color theme="1"/>
        <rFont val="Arial"/>
        <family val="2"/>
      </rPr>
      <t xml:space="preserve"> Specify a timeline for completing each objective within ~1 year (for longer-term goals, start with objectives for initial steps). </t>
    </r>
  </si>
  <si>
    <r>
      <rPr>
        <i/>
        <sz val="12"/>
        <color theme="1"/>
        <rFont val="Arial"/>
        <family val="2"/>
      </rPr>
      <t xml:space="preserve">Attainable: </t>
    </r>
    <r>
      <rPr>
        <sz val="12"/>
        <color theme="1"/>
        <rFont val="Arial"/>
        <family val="2"/>
      </rPr>
      <t>Identified training resources through NCTSN (links below)</t>
    </r>
  </si>
  <si>
    <r>
      <rPr>
        <i/>
        <sz val="12"/>
        <color theme="1"/>
        <rFont val="Arial"/>
        <family val="2"/>
      </rPr>
      <t xml:space="preserve">Relevant: </t>
    </r>
    <r>
      <rPr>
        <sz val="12"/>
        <color theme="1"/>
        <rFont val="Arial"/>
        <family val="2"/>
      </rPr>
      <t>Helps center needs of TF-CBT clients and families in the communities served</t>
    </r>
  </si>
  <si>
    <r>
      <rPr>
        <i/>
        <sz val="12"/>
        <color theme="1"/>
        <rFont val="Arial"/>
        <family val="2"/>
      </rPr>
      <t xml:space="preserve">Time-bound: </t>
    </r>
    <r>
      <rPr>
        <sz val="12"/>
        <color theme="1"/>
        <rFont val="Arial"/>
        <family val="2"/>
      </rPr>
      <t>Schedule and complete training within eight months, then identify next steps</t>
    </r>
  </si>
  <si>
    <t>EBT Summary Descriptions</t>
  </si>
  <si>
    <t>Problematic Sexual Behavior Cognitive-Behavioral Therapy (PSB-CBT)</t>
  </si>
  <si>
    <t>Trauma-Focused Cognitive-Behavioral Therapy (TF-CBT)</t>
  </si>
  <si>
    <r>
      <rPr>
        <sz val="12"/>
        <color theme="1"/>
        <rFont val="Symbol"/>
        <family val="1"/>
        <charset val="2"/>
      </rPr>
      <t>·</t>
    </r>
    <r>
      <rPr>
        <sz val="12"/>
        <color theme="1"/>
        <rFont val="Arial"/>
        <family val="2"/>
      </rPr>
      <t xml:space="preserve"> Developing strategic </t>
    </r>
    <r>
      <rPr>
        <sz val="12"/>
        <color theme="1"/>
        <rFont val="Arial"/>
        <family val="1"/>
        <charset val="2"/>
      </rPr>
      <t>objectives will require coordinating with stakeholders inside and outside your agency, some of whom are not familiar with specific EBT models.</t>
    </r>
  </si>
  <si>
    <t>PSB-CBT is a group-based, evidence-based treatment for youth ages 3 to 18 who have engaged in problematic sexual behavior. Youth and their caregivers participate in concurrent treatment groups based on the youth's age (preschool, school-age, or adolescent); the focus is on helping youth learn healthy sexual behavior, make safe decisions, and develop health relationships. Specialized resources, such as training and consultation from experts, multidisciplinary teams to coordinate services in the community, and longer therapy sessions, help PSB-CBT therapists use the model successfully.  PSB-CBT can be delivered in clinic settings or via telehealth.</t>
  </si>
  <si>
    <t>TF-CBT is a short-term, evidence-based treatment for children and adolescents who are experiencing difficulties following a traumatic event. TF-CBT teaches skills to reduce trauma-related distress, helps youth practice those skills in everyday life, and includes safe caregivers in treatment. Specialized resources, such as training and consultation from experts and coordination with other stakeholders (such as child welfare), help therapists use TF-CBT successfully. The model can be delivered in clinic, home, or school settings.</t>
  </si>
  <si>
    <t>PCIT is a short-term, evidence-based treatment for young children with behavioral and/or emotional difficulties and their primary caregivers. PCIT works with the child and caregiver together to improve parenting skills, the caregiver-child relationship, and child behavior and self-regulation. Specialized resources, such as an observation room (or similar setup), training and consultation from experts, and longer therapy sessions, help PCIT therapists use the model successfully. PCIT can be delivered in clinic, home, or other community settings.</t>
  </si>
  <si>
    <r>
      <rPr>
        <sz val="12"/>
        <color theme="1"/>
        <rFont val="Symbol"/>
        <family val="1"/>
        <charset val="2"/>
      </rPr>
      <t>·</t>
    </r>
    <r>
      <rPr>
        <sz val="12"/>
        <color theme="1"/>
        <rFont val="Arial"/>
        <family val="2"/>
      </rPr>
      <t xml:space="preserve"> These brief descriptions can help orient a wide variety of stakeholders to </t>
    </r>
    <r>
      <rPr>
        <sz val="12"/>
        <color theme="1"/>
        <rFont val="Arial"/>
        <family val="1"/>
        <charset val="2"/>
      </rPr>
      <t>an EBT program and engage them in planning discussions about sustainment.</t>
    </r>
  </si>
  <si>
    <r>
      <rPr>
        <sz val="12"/>
        <color theme="1"/>
        <rFont val="Symbol"/>
        <family val="1"/>
        <charset val="2"/>
      </rPr>
      <t>·</t>
    </r>
    <r>
      <rPr>
        <sz val="12"/>
        <color theme="1"/>
        <rFont val="Arial"/>
        <family val="2"/>
      </rPr>
      <t xml:space="preserve"> You might need to further tailor the EBT summary for some stakeholders, depending on their roles and backgrounds.</t>
    </r>
  </si>
  <si>
    <t>Comprehensive PSB-CBT resources (click to follow links):</t>
  </si>
  <si>
    <t>Comprehensive TF-CBT resources (click to follow links):</t>
  </si>
  <si>
    <t>Comprehensive PCIT resources (click to follow links):</t>
  </si>
  <si>
    <r>
      <rPr>
        <sz val="12"/>
        <color theme="1"/>
        <rFont val="Symbol"/>
        <family val="1"/>
        <charset val="2"/>
      </rPr>
      <t>·</t>
    </r>
    <r>
      <rPr>
        <sz val="12"/>
        <color theme="1"/>
        <rFont val="Arial"/>
        <family val="2"/>
      </rPr>
      <t xml:space="preserve"> Following each summary, you will find links to more-comprehensive and more-detailed resources (our summary descriptions are based on those resources).</t>
    </r>
  </si>
  <si>
    <t>PSB-CBT Training and Technical Assistance Program</t>
  </si>
  <si>
    <t>TF-CBT National Therapist Certification Program</t>
  </si>
  <si>
    <t>PCIT International</t>
  </si>
  <si>
    <t>National Center on the Sexual Behavior of Youth</t>
  </si>
  <si>
    <t>National Child Traumatic Stress Network - TF-CBT</t>
  </si>
  <si>
    <t>National Child Traumatic Stress Network - PCIT</t>
  </si>
  <si>
    <t>National Child Traumatic Stress Network - PSB-CBT</t>
  </si>
  <si>
    <t>NCTSN TF-CBT Implementation Manual</t>
  </si>
  <si>
    <t>PCIT OK</t>
  </si>
  <si>
    <t>North Carolina Child Treatment Program - PSB-CBT</t>
  </si>
  <si>
    <t>North Carolina Child Treatment Program - TF-CBT</t>
  </si>
  <si>
    <t>North Carolina Child Treatment Program - PCIT</t>
  </si>
  <si>
    <t>National Children's Alliance - Addressing PSB</t>
  </si>
  <si>
    <t>ChildWelfare.gov - TF-CBT for child welfare professionals</t>
  </si>
  <si>
    <t>ChildWelfare.gov - PCIT for child welfare professionals</t>
  </si>
  <si>
    <r>
      <rPr>
        <sz val="12"/>
        <color theme="1"/>
        <rFont val="Symbol"/>
        <family val="1"/>
        <charset val="2"/>
      </rPr>
      <t xml:space="preserve">· </t>
    </r>
    <r>
      <rPr>
        <sz val="12"/>
        <color theme="1"/>
        <rFont val="Arial"/>
        <family val="2"/>
      </rPr>
      <t>The Sustainability section can help guide brainstorming of funding sources, including discussions with partners outside your agency (see also checklist at the bottom of this tab ↓)</t>
    </r>
  </si>
  <si>
    <r>
      <rPr>
        <sz val="12"/>
        <color theme="1"/>
        <rFont val="Symbol"/>
        <family val="1"/>
        <charset val="2"/>
      </rPr>
      <t xml:space="preserve">· </t>
    </r>
    <r>
      <rPr>
        <sz val="12"/>
        <color theme="1"/>
        <rFont val="Arial"/>
        <family val="2"/>
      </rPr>
      <t>The Funding Considerations fact sheet offers ideas about how specific financing strategies like Medicaid billing, contracting, foundation grants, and fundraising can support PSB-CBT</t>
    </r>
  </si>
  <si>
    <r>
      <rPr>
        <b/>
        <sz val="12"/>
        <color theme="10"/>
        <rFont val="Arial"/>
        <family val="2"/>
      </rPr>
      <t xml:space="preserve">Click here to access </t>
    </r>
    <r>
      <rPr>
        <sz val="10"/>
        <color theme="10"/>
        <rFont val="Arial"/>
        <family val="2"/>
      </rPr>
      <t>(first resource listed)</t>
    </r>
  </si>
  <si>
    <t>Noted under Step 1 resources, this guide also contains practical information about funding PSB-CBT programs</t>
  </si>
  <si>
    <r>
      <rPr>
        <sz val="12"/>
        <color theme="1"/>
        <rFont val="Symbol"/>
        <family val="1"/>
        <charset val="2"/>
      </rPr>
      <t xml:space="preserve">· </t>
    </r>
    <r>
      <rPr>
        <sz val="12"/>
        <color theme="1"/>
        <rFont val="Arial"/>
        <family val="2"/>
      </rPr>
      <t>The concurrent youth and caregiver group model used in PSB-CBT can present funding challenges, which are also discussed in the Funding Considerations fact sheet</t>
    </r>
  </si>
  <si>
    <t>Compilation of Financing Strategies for Evidence-Based Behavioral Health Treatments</t>
  </si>
  <si>
    <r>
      <rPr>
        <u/>
        <sz val="12"/>
        <color theme="1"/>
        <rFont val="Arial"/>
        <family val="2"/>
      </rPr>
      <t>Citation</t>
    </r>
    <r>
      <rPr>
        <sz val="12"/>
        <color theme="1"/>
        <rFont val="Arial"/>
        <family val="2"/>
      </rPr>
      <t xml:space="preserve">: Alex R. Dopp, Marie-Rachelle Narcisse, Peter Mundey, Jane F. Silovsky, Allison B. Smith, David Mandell, Beverly W. Funderburk, Byron J. Powell, Susan Schmidt, Daniel Edwards, Douglas Luke, and Peter Mendel, “A Scoping Review of Strategies for Financing the Implementation of Evidence-Based Practices in Behavioral Health Systems: State of the Literature and Future Directions,” </t>
    </r>
    <r>
      <rPr>
        <i/>
        <sz val="12"/>
        <color theme="1"/>
        <rFont val="Arial"/>
        <family val="2"/>
      </rPr>
      <t>Implementation Research and Practice</t>
    </r>
    <r>
      <rPr>
        <sz val="12"/>
        <color theme="1"/>
        <rFont val="Arial"/>
        <family val="2"/>
      </rPr>
      <t xml:space="preserve">, Vol. 1, 2020. </t>
    </r>
    <r>
      <rPr>
        <i/>
        <sz val="12"/>
        <color theme="1"/>
        <rFont val="Arial"/>
        <family val="2"/>
      </rPr>
      <t xml:space="preserve">
</t>
    </r>
    <r>
      <rPr>
        <i/>
        <sz val="10"/>
        <color theme="1"/>
        <rFont val="Arial"/>
        <family val="2"/>
      </rPr>
      <t>Some of the content on this resource tab is taken from Dopp et al. (2020). This original publication is distributed under the terms of the Creative Commons Attribution 4.0 License, which permits any use, reproduction, and distribution of the work without further permission, provided the original work is attributed.</t>
    </r>
  </si>
  <si>
    <t>↓ SCROLL DOWN FOR ↓
MORE RESOURCES</t>
  </si>
  <si>
    <t>Click here for free access to the original article</t>
  </si>
  <si>
    <t>Financing Strategy</t>
  </si>
  <si>
    <t>Definition</t>
  </si>
  <si>
    <r>
      <t>Relevance to Youth
Mental Health Services</t>
    </r>
    <r>
      <rPr>
        <b/>
        <sz val="12"/>
        <color theme="1"/>
        <rFont val="Arial"/>
        <family val="2"/>
      </rPr>
      <t>*</t>
    </r>
  </si>
  <si>
    <r>
      <t>Relevance Rating
(out of 3)</t>
    </r>
    <r>
      <rPr>
        <b/>
        <sz val="12"/>
        <color theme="1"/>
        <rFont val="Arial"/>
        <family val="2"/>
      </rPr>
      <t>*</t>
    </r>
  </si>
  <si>
    <t>Typical Funders</t>
  </si>
  <si>
    <t>Example of Effective Strategy</t>
  </si>
  <si>
    <t>Award grant funding from government or private funders to provider organizations that propose to deliver the evidence-based practice</t>
  </si>
  <si>
    <t>High</t>
  </si>
  <si>
    <t>Government or private grant-making agencies</t>
  </si>
  <si>
    <t>An agency receives a three-year grant from the National Child Traumatic Stress Network to certify providers in TF-CBT, develop on-site training capacity, and support TF-CBT delivery.</t>
  </si>
  <si>
    <t>Blended funding streams</t>
  </si>
  <si>
    <t>Contracts for evidence-based practices</t>
  </si>
  <si>
    <t>Award funding contracts from state, county, or municipal agencies to provider organizations that agree to deliver the evidence-based practice</t>
  </si>
  <si>
    <t>State, county, or municipal government agencies</t>
  </si>
  <si>
    <t>A state department of public health develops a request for contract proposals, for which selected agencies will adopt PCIT and have their delivery and implementation expenses covered by the contract.</t>
  </si>
  <si>
    <t>Braided funding streams</t>
  </si>
  <si>
    <r>
      <t xml:space="preserve">Coordinate multiple funding sources across two or more government agencies to cover the costs of an agency's delivering the evidence-based practice, such that each individual funding source remains accounted for separately; generally established through annual budgets (see also </t>
    </r>
    <r>
      <rPr>
        <i/>
        <sz val="12"/>
        <color theme="1"/>
        <rFont val="Arial"/>
        <family val="2"/>
      </rPr>
      <t>blended funding streams</t>
    </r>
    <r>
      <rPr>
        <sz val="12"/>
        <color theme="1"/>
        <rFont val="Arial"/>
        <family val="2"/>
      </rPr>
      <t>)</t>
    </r>
  </si>
  <si>
    <t>(At least two) state, county, or municipal agencies</t>
  </si>
  <si>
    <t>County departments of mental health and child welfare contribute funds into a shared child trauma fund that supports TF-CBT implementation.</t>
  </si>
  <si>
    <t>Bundled or episode-based payments</t>
  </si>
  <si>
    <t xml:space="preserve">Increased fee-for-service reimbursement </t>
  </si>
  <si>
    <r>
      <t xml:space="preserve">Increase insurance provider or management organization's reimbursement rates to providers for the evidence-based practice, relative to other services, in order to offset increased costs to providers for delivering that practice (also called an "enhanced rate") (see also </t>
    </r>
    <r>
      <rPr>
        <i/>
        <sz val="12"/>
        <color theme="1"/>
        <rFont val="Arial"/>
        <family val="2"/>
      </rPr>
      <t>standard fee-for-service reimbursement</t>
    </r>
    <r>
      <rPr>
        <sz val="12"/>
        <color theme="1"/>
        <rFont val="Arial"/>
        <family val="2"/>
      </rPr>
      <t>)</t>
    </r>
  </si>
  <si>
    <t>Insurance or managed care companies</t>
  </si>
  <si>
    <t>An insurance plan creates a list of EBTs that can be billed at higher rates to offset the higher sustainment costs, and TF-CBT is included on that list.</t>
  </si>
  <si>
    <r>
      <t>Include the evidence-based practice in an insurance provider's or management organization’s fee-for-service list/formulary so that providers can receive reimbursement for providing that practice (see also</t>
    </r>
    <r>
      <rPr>
        <i/>
        <sz val="12"/>
        <color theme="1"/>
        <rFont val="Arial"/>
        <family val="2"/>
      </rPr>
      <t xml:space="preserve"> increased fee-for-service reimbursement</t>
    </r>
    <r>
      <rPr>
        <sz val="12"/>
        <color theme="1"/>
        <rFont val="Arial"/>
        <family val="2"/>
      </rPr>
      <t>)</t>
    </r>
  </si>
  <si>
    <t>An insurance provider explicitly lists PCIT as a service that is allowable for billing under family therapy codes.</t>
  </si>
  <si>
    <t>Credentialing/rostering providers</t>
  </si>
  <si>
    <t>Establish between insurance provider or management organizations and training organizations agreements for evidence-based practices in which designated providers are allowed to receive payment for the evidence-based practice (often at an increased rate)</t>
  </si>
  <si>
    <t>Purveyor or intermediary organizations; insurance or managed care companies</t>
  </si>
  <si>
    <t>A managed care company permits certified PCIT therapists to receive reimbursement for PCIT sessions at a higher rate than typical family therapy sessions.</t>
  </si>
  <si>
    <t>Technical support for billing</t>
  </si>
  <si>
    <t>Provide assistance (from insurance or a third party) to providers for preparing and successfully submitting claims for delivery of the evidence-based practice</t>
  </si>
  <si>
    <t>Moderate</t>
  </si>
  <si>
    <t>Insurance or managed care companies, or a third party</t>
  </si>
  <si>
    <t>A managed care company establishes a toll-free number that agencies can call to obtain guidance on submitting claims for TF-CBT and other EBTs.</t>
  </si>
  <si>
    <r>
      <t>Provide a set, prospective insurance payment to providers that is expected to cover all expenses for a given patient's care (including increased costs of delivering the evidence-based practice) in a designated period (see also</t>
    </r>
    <r>
      <rPr>
        <i/>
        <sz val="12"/>
        <color theme="1"/>
        <rFont val="Arial"/>
        <family val="2"/>
      </rPr>
      <t xml:space="preserve"> bundled or episode-based payments</t>
    </r>
    <r>
      <rPr>
        <sz val="12"/>
        <color theme="1"/>
        <rFont val="Arial"/>
        <family val="2"/>
      </rPr>
      <t>)</t>
    </r>
  </si>
  <si>
    <t>The provider agency receives a set payment for each child, which they allocate across all of the child's treatment needs for a one-year capitation period.</t>
  </si>
  <si>
    <t>Dedicated taxes</t>
  </si>
  <si>
    <r>
      <t xml:space="preserve">Provide a set insurance payment to a group of providers that is expected to cover all expenses for a given diagnosis or episode of care (including increased costs of delivering and coordinating the evidence-based practices across providers); can be prospective or retrospective payments (see also </t>
    </r>
    <r>
      <rPr>
        <i/>
        <sz val="12"/>
        <color theme="1"/>
        <rFont val="Arial"/>
        <family val="2"/>
      </rPr>
      <t>capitated or patient-based payments</t>
    </r>
    <r>
      <rPr>
        <sz val="12"/>
        <color theme="1"/>
        <rFont val="Arial"/>
        <family val="2"/>
      </rPr>
      <t>)</t>
    </r>
  </si>
  <si>
    <t>An insurance plan pays a set amount for each disruptive behavior disorder case, which can cover PCIT treatment and support activities for a typical case length.</t>
  </si>
  <si>
    <r>
      <t xml:space="preserve">Combine multiple funding sources across two or more government agencies to cover the costs of an agency's delivering the evidence-based practice, such that all funding is accounted for together and no longer separable by source; generally established through legislative action (see also </t>
    </r>
    <r>
      <rPr>
        <i/>
        <sz val="12"/>
        <color theme="1"/>
        <rFont val="Arial"/>
        <family val="2"/>
      </rPr>
      <t>braided funding streams</t>
    </r>
    <r>
      <rPr>
        <sz val="12"/>
        <color theme="1"/>
        <rFont val="Arial"/>
        <family val="2"/>
      </rPr>
      <t>)</t>
    </r>
  </si>
  <si>
    <t>A state creates a common fund for services to promote child well-being, which pays for implementation of child EBTs, such as PCIT, among other activities.</t>
  </si>
  <si>
    <t>Global budget allocations</t>
  </si>
  <si>
    <t>Removed/altered billing limits</t>
  </si>
  <si>
    <t>Allow insurance payments to providers for services that are disallowed under typical billing limits (additional sessions, services for patients with designated diagnoses, etc.) when delivering the evidence-based practice</t>
  </si>
  <si>
    <t>insurance or managed care companies</t>
  </si>
  <si>
    <t>An insurance provider allows billing for TF-CBT sessions under therapy codes, even in instances that would normally be disallowed (e.g., off-site sessions to do in-vivo exposures).</t>
  </si>
  <si>
    <t>Government bonds</t>
  </si>
  <si>
    <t>Collect donations from private or nonprofit investors, including fundraising and philanthropy, that will be used by provider organizations to cover the costs of delivering the evidence-based practice</t>
  </si>
  <si>
    <t>Private or nonprofit investors</t>
  </si>
  <si>
    <t>An agency conducts a fundraising campaign for youth services and receives donations from local individuals and organizations that will support the TF-CBT program.</t>
  </si>
  <si>
    <t>Pay for performance (P4P)</t>
  </si>
  <si>
    <t>Provide a financial bonus (on top of other insurance payments) to provider organizations for achieving preestablished outcomes or quality metrics in a designated period, with bonuses sufficient to cover increased costs to providers associated with delivering the evidence-based practice</t>
  </si>
  <si>
    <t>A managed care company offers a quarterly bonus for reductions in trauma symptoms; an agency uses TF-CBT to achieve this bonus, which helps offset the expenses of TF-CBT.</t>
  </si>
  <si>
    <t>Inclusion in block grants</t>
  </si>
  <si>
    <t>Allow payment to providers for delivering the evidence-based practice using block grants, which provide a fixed amount of money to state, county, or municipal agencies to pay for a designated set of health services</t>
  </si>
  <si>
    <t>State, county, or municipal agencies</t>
  </si>
  <si>
    <t>A county requires that Substance Abuse and Mental Health Services Administration (SAMHSA) Mental Health Services block grant funds be used for EBTs, so an agency sustains PCIT with the funds.</t>
  </si>
  <si>
    <t>Reallocate funds from other programs and practices, within or across state, county, or municipal agencies, to cover the costs of delivering the evidence-based practice; often, funds currently dedicated to services whose use is expected to decline because of the evidence-based practice</t>
  </si>
  <si>
    <t>A county agency covers expenses for PCIT training by shifting funds from a program that generates more income (for example, mandated competency evaluations for the state).</t>
  </si>
  <si>
    <t>Line-item budget earmarks</t>
  </si>
  <si>
    <t>When allocating government general funds, include designated (protected or earmarked) funding in the annual budget of a state, county, or municipal agency to cover the costs of having the agency's providers deliver an evidence-based practice</t>
  </si>
  <si>
    <t>A city's mayor includes a line item in the annual budget dedicated to outfitting city behavioral health agencies with PCIT rooms.</t>
  </si>
  <si>
    <t>Pay-for-performance (P4P)</t>
  </si>
  <si>
    <t>State, county, or municipal funders directly pay for infrastructure (such as a dedicated intermediary organization) that supports the delivery of evidence-based practices by providing training, technical assistance, and other nonmonetary resources to providers within a given jurisdiction</t>
  </si>
  <si>
    <t>A county mental health agency hires an expert TF-CBT trainer who provides free training and consultation to county providers pursuing TF-CBT certification.</t>
  </si>
  <si>
    <t>Pay-for-success (PFS) financing</t>
  </si>
  <si>
    <t>Establish agreements in which private or nonprofit investors prospectively provide funding for providers to deliver the evidence-based practice and in which a government entity provides a payout to the investors if preestablished outcomes or quality metrics are achieved in a designated period</t>
  </si>
  <si>
    <t>Limited/special cases</t>
  </si>
  <si>
    <t>Private or nonprofit investors/government partnerships</t>
  </si>
  <si>
    <t>A city government obtains donations from nonprofit investors to fund PCIT adoption; the city pays the investors back (with interest) only if an independent evaluation shows reductions in youth behavior problems.</t>
  </si>
  <si>
    <t>Vouchers for evidence-based practices</t>
  </si>
  <si>
    <t>Provide vouchers of a predetermined value that patients can redeem to receive the evidence-based practice from providers, who are then repaid by the insurance or government payer that issued the voucher</t>
  </si>
  <si>
    <t>Insurance or managed care companies; state, county, or municipal agencies</t>
  </si>
  <si>
    <t>A state Medicaid program issues vouchers to all members with trauma exposure, which allow for reimbursement of sessions of a trauma-focused EBT, such as TF-CBT.</t>
  </si>
  <si>
    <t>Value-based purchasing</t>
  </si>
  <si>
    <t>Provide insurance reimbursement to providers only when they achieve preestablished outcomes or quality metrics for a designated period, with reimbursement sufficient to cover increased costs to providers associated with delivering the evidence-based practice</t>
  </si>
  <si>
    <t>An insurance plan provides reimbursement based on monthly outcome metrics related to common youth behavioral health problems; use of PCIT helps ensure that the metric is met.</t>
  </si>
  <si>
    <t>When allocating government general funds, include funding in the overall annual budget of a state, county, or municipal agency to cover the costs of having the agency's providers deliver the evidence-based practice</t>
  </si>
  <si>
    <t>A state's legislature passes a budget that includes annual funding for behavioral health services based on anticipated expenses, including sustainment of TF-CBT statewide.</t>
  </si>
  <si>
    <t>Collect a state, county, or municipal tax, then allocate the revenue from that tax to provider organizations that deliver the evidence-based practice</t>
  </si>
  <si>
    <t>A city establishes a new sales tax and allocates the tax revenue to adoption of TF-CBT and other EBTs by city agencies.</t>
  </si>
  <si>
    <t>Issue state, county, or municipal bonds (securities) for purchase by private or nonprofit investors, then allocate the revenue from those bonds to provider organizations that deliver the evidence-based practice</t>
  </si>
  <si>
    <t>State, county, or municipal agencies; private or nonprofit investors</t>
  </si>
  <si>
    <t>A city's voters approve the sale of bonds to promote investment in youth mental health; revenue will be allocated to support PCIT delivery at agencies located in the city.</t>
  </si>
  <si>
    <t>* Ratings were provided by 38 stakeholders from youth behavioral health service agencies, evidence-based treatment intermediary (training) organizations, and funding agencies.</t>
  </si>
  <si>
    <t>other/not listed (describe at right)</t>
  </si>
  <si>
    <t>↑ SCROLL UP FOR ↑
MORE RESOURCES</t>
  </si>
  <si>
    <t>CHECKLIST: With whom have you reviewed the financing strategy compilation?</t>
  </si>
  <si>
    <t>ADDITIONAL EXAMPLES</t>
  </si>
  <si>
    <t>It might be helpful to seek input on financing strategy options from:</t>
  </si>
  <si>
    <t xml:space="preserve">  …for strategies used</t>
  </si>
  <si>
    <t xml:space="preserve">  …for new strategies</t>
  </si>
  <si>
    <t>These free articles provide real-world examples of financing strategies for behavioral health EBTs:</t>
  </si>
  <si>
    <t>Senior leaders and directors at your agency</t>
  </si>
  <si>
    <t>Financial and development/grants staff</t>
  </si>
  <si>
    <t>Stroul, Beth A., "Effective Strategies to Finance a Broad Array of Services and Supports," Issue Brief 1, Louis de la Parte Florida Mental Health Institute, University of South Florida, November 2007.</t>
  </si>
  <si>
    <t>Contacts at other agencies or programs</t>
  </si>
  <si>
    <t>Clearinghouses for government or foundation funding</t>
  </si>
  <si>
    <t>EBT trainers and/or consultants</t>
  </si>
  <si>
    <t>Contacts at current funding sources</t>
  </si>
  <si>
    <t>http://rtckids.fmhi.usf.edu/rtcpubs/hctrking/pubs/briefs/RTCstudy3IBrief01.pdf</t>
  </si>
  <si>
    <t>Other:</t>
  </si>
  <si>
    <r>
      <t xml:space="preserve">Stroul, Beth A., Sheila A. Pires, Mary I. Armstrong, Jan McCarthy, Karabelle Pizzigati, Ginny M. Wood, Roxann Mcneish, and Holly Echo-Hawk, </t>
    </r>
    <r>
      <rPr>
        <i/>
        <sz val="12"/>
        <color theme="1"/>
        <rFont val="Arial"/>
        <family val="2"/>
      </rPr>
      <t>Effective Financing Strategies for Systems of Care: Examples from the Field</t>
    </r>
    <r>
      <rPr>
        <sz val="12"/>
        <color theme="1"/>
        <rFont val="Arial"/>
        <family val="2"/>
      </rPr>
      <t>, 2nd ed., Research and Training Center for Children's Mental Health, Louis de la Parte Florida Mental Health Institute, University of South Florida, 2009.</t>
    </r>
  </si>
  <si>
    <t>http://rtckids.fmhi.usf.edu/rtcpubs/hctrking/pubs/Study3secondedition.pdf</t>
  </si>
  <si>
    <t>General Instructions for Budgeting Worksheet</t>
  </si>
  <si>
    <t>- The Budgeting Worksheet will help estimate costs and income for the EBT program's budget, based on your fiscal map. Complete the FISCAL MAP tab before completing this worksheet.</t>
  </si>
  <si>
    <t>- This worksheet requires proficiency in Excel. You will likely need to modify the Excel formulas used to match your agency's budgeting processes.</t>
  </si>
  <si>
    <t>- This worksheet should be filled out by progressing through sections and items within sections (top to bottom) and then, for each item that is relevant to your budget, filling out the information listed from left to right to calculate the formulas.</t>
  </si>
  <si>
    <t>- Input fields are highlighted yellow, and outputs calculated by formulas are highlighted black with white text.</t>
  </si>
  <si>
    <t>- Replace [EBT] with the name of the specific EBT of focus throughout this worksheet.</t>
  </si>
  <si>
    <t>- Based on Step 1, estimate costs of the EBT program by creating a budget line item for each resource needed to sustain the EBT program. We provide generic formulas for calculating clinician time, travel, training, supervision, and other expenses.</t>
  </si>
  <si>
    <t>- Based on Step 3, estimate EBT program income from each financing strategy being used. We provide generic formulas for calculating income from fee-for-service, per-capita monthly, case-based, and value- or performance-based payments and other sources.</t>
  </si>
  <si>
    <t>- The spreadsheet will automatically calculate the budget balance for the EBT program once these steps are complete, which can be interpreted along with the completed fiscal map from Step 4.</t>
  </si>
  <si>
    <t>- If a formula is not calculating properly, click on the formula to display which Excel cell(s) it pulls information from and ensure they are all completed properly; you can also modify formulas as needed.</t>
  </si>
  <si>
    <t>STEP 1: RESOURCES NEEDED FOR EBT PROGRAM BUDGET</t>
  </si>
  <si>
    <t>Cost of clinicians per:</t>
  </si>
  <si>
    <t>Year</t>
  </si>
  <si>
    <t>Month</t>
  </si>
  <si>
    <t>Week</t>
  </si>
  <si>
    <t>Hourly rate</t>
  </si>
  <si>
    <t>[EBT] clinician time</t>
  </si>
  <si>
    <t>annual salary</t>
  </si>
  <si>
    <t xml:space="preserve"> + </t>
  </si>
  <si>
    <t>annual benefits</t>
  </si>
  <si>
    <t xml:space="preserve"> X </t>
  </si>
  <si>
    <t>total FTE salaried</t>
  </si>
  <si>
    <t>---&gt;</t>
  </si>
  <si>
    <t xml:space="preserve"> = </t>
  </si>
  <si>
    <t>(Add rows as needed; only include full-time equivalent [FTE]  for time in clinician roles)</t>
  </si>
  <si>
    <t>hourly rate</t>
  </si>
  <si>
    <t>total FTE hourly x40 x52</t>
  </si>
  <si>
    <t>session rate</t>
  </si>
  <si>
    <t>sessions per week x 50</t>
  </si>
  <si>
    <t>total FTE per session</t>
  </si>
  <si>
    <t>(Supervisors who deliver [EBT] should be listed below)</t>
  </si>
  <si>
    <t>average # of active [EBT] cases</t>
  </si>
  <si>
    <t>weekly hrs in session per case</t>
  </si>
  <si>
    <t>weekly hrs out of session per case (e.g., case management)</t>
  </si>
  <si>
    <t>average travel time (hr)</t>
  </si>
  <si>
    <t>hrs spent delivering [EBT] per week</t>
  </si>
  <si>
    <t>% of sessions with travel</t>
  </si>
  <si>
    <t># in supervision</t>
  </si>
  <si>
    <t>weekly hrs in [EBT] supervision</t>
  </si>
  <si>
    <t>total hrs spent on [EBT] per week</t>
  </si>
  <si>
    <t>Cost of [EBT] clinician time per:</t>
  </si>
  <si>
    <t># in consultation</t>
  </si>
  <si>
    <t>weekly hrs in [EBT] consultation</t>
  </si>
  <si>
    <t>% of effort</t>
  </si>
  <si>
    <t>Clinician travel for [EBT] delivery</t>
  </si>
  <si>
    <t># of clinicians using personal vehicle</t>
  </si>
  <si>
    <t>average mileage per month (personal vehicle)</t>
  </si>
  <si>
    <t># of organization-owned vehicles</t>
  </si>
  <si>
    <t>average monthly cost per organization vehicle (payment, maintenance, gas)</t>
  </si>
  <si>
    <t>Cost of [EBT] delivery travel per:</t>
  </si>
  <si>
    <t>X</t>
  </si>
  <si>
    <t>mileage rate</t>
  </si>
  <si>
    <t>% used for [EBT]</t>
  </si>
  <si>
    <t>Cost of [EBT] training per:</t>
  </si>
  <si>
    <t>[EBT] training</t>
  </si>
  <si>
    <t># clinicians trained in year</t>
  </si>
  <si>
    <t>hrs per training</t>
  </si>
  <si>
    <t>training fee</t>
  </si>
  <si>
    <t>per-person travel (mileage and/or flight, hotel, per diem)</t>
  </si>
  <si>
    <t># supervisors trained in year</t>
  </si>
  <si>
    <t>(specify for clinicians and supervisors separately)</t>
  </si>
  <si>
    <t>Cost of supervisors per:</t>
  </si>
  <si>
    <t>Hour</t>
  </si>
  <si>
    <t>[EBT] supervisor time</t>
  </si>
  <si>
    <t>(Add rows as needed; include FTE for time in supervisor  or clinician roles)</t>
  </si>
  <si>
    <t>sup session hourly rate</t>
  </si>
  <si>
    <t>sup hours per week</t>
  </si>
  <si>
    <t>weeks per year sup provided</t>
  </si>
  <si>
    <t>+</t>
  </si>
  <si>
    <t>annual benefits (if not included in rate)</t>
  </si>
  <si>
    <t>([EBT]-specific activities only)</t>
  </si>
  <si>
    <t>weekly hrs in session per case (for cases seen as clinician)</t>
  </si>
  <si>
    <t>weekly hrs out of session per case (e.g., case mgmt)</t>
  </si>
  <si>
    <t># individuals</t>
  </si>
  <si>
    <t>weekly hr individual supervision per person</t>
  </si>
  <si>
    <t>total hrs spent on [EBT] activities per week</t>
  </si>
  <si>
    <t>Cost of [EBT] supervisor time per:</t>
  </si>
  <si>
    <t># groups</t>
  </si>
  <si>
    <t>weekly hr group supervision per group</t>
  </si>
  <si>
    <r>
      <t>complete details at left OR this average (</t>
    </r>
    <r>
      <rPr>
        <i/>
        <u/>
        <sz val="11"/>
        <color theme="1"/>
        <rFont val="Calibri"/>
        <family val="2"/>
        <scheme val="minor"/>
      </rPr>
      <t>not both</t>
    </r>
    <r>
      <rPr>
        <i/>
        <sz val="11"/>
        <color theme="1"/>
        <rFont val="Calibri"/>
        <family val="2"/>
        <scheme val="minor"/>
      </rPr>
      <t>)</t>
    </r>
  </si>
  <si>
    <t>Other [EBT] expenses per:</t>
  </si>
  <si>
    <t>Other [EBT] expenses</t>
  </si>
  <si>
    <t>OR</t>
  </si>
  <si>
    <t>Assessment measures</t>
  </si>
  <si>
    <r>
      <t xml:space="preserve">cost of </t>
    </r>
    <r>
      <rPr>
        <u/>
        <sz val="11"/>
        <color theme="1"/>
        <rFont val="Calibri"/>
        <family val="2"/>
        <scheme val="minor"/>
      </rPr>
      <t>one</t>
    </r>
    <r>
      <rPr>
        <sz val="11"/>
        <color theme="1"/>
        <rFont val="Calibri"/>
        <family val="2"/>
        <scheme val="minor"/>
      </rPr>
      <t xml:space="preserve"> unit (</t>
    </r>
    <r>
      <rPr>
        <i/>
        <sz val="11"/>
        <color theme="1"/>
        <rFont val="Calibri"/>
        <family val="2"/>
        <scheme val="minor"/>
      </rPr>
      <t>Do not calculate usage yet, just specify cost or purchase price for a unit</t>
    </r>
    <r>
      <rPr>
        <sz val="11"/>
        <color theme="1"/>
        <rFont val="Calibri"/>
        <family val="2"/>
        <scheme val="minor"/>
      </rPr>
      <t>)</t>
    </r>
  </si>
  <si>
    <t xml:space="preserve"> X</t>
  </si>
  <si>
    <r>
      <t># people or groups purchased for (</t>
    </r>
    <r>
      <rPr>
        <i/>
        <sz val="11"/>
        <color theme="1"/>
        <rFont val="Calibri"/>
        <family val="2"/>
        <scheme val="minor"/>
      </rPr>
      <t xml:space="preserve">how many units needed </t>
    </r>
    <r>
      <rPr>
        <i/>
        <u/>
        <sz val="11"/>
        <color theme="1"/>
        <rFont val="Calibri"/>
        <family val="2"/>
        <scheme val="minor"/>
      </rPr>
      <t>at the same time</t>
    </r>
    <r>
      <rPr>
        <i/>
        <sz val="11"/>
        <color theme="1"/>
        <rFont val="Calibri"/>
        <family val="2"/>
        <scheme val="minor"/>
      </rPr>
      <t xml:space="preserve"> so that all who need can use?</t>
    </r>
    <r>
      <rPr>
        <sz val="11"/>
        <color theme="1"/>
        <rFont val="Calibri"/>
        <family val="2"/>
        <scheme val="minor"/>
      </rPr>
      <t>)</t>
    </r>
  </si>
  <si>
    <t>/</t>
  </si>
  <si>
    <r>
      <t># weeks unit lasts (</t>
    </r>
    <r>
      <rPr>
        <i/>
        <sz val="11"/>
        <color theme="1"/>
        <rFont val="Calibri"/>
        <family val="2"/>
        <scheme val="minor"/>
      </rPr>
      <t>how long before a person or group will need another unit?</t>
    </r>
    <r>
      <rPr>
        <sz val="11"/>
        <color theme="1"/>
        <rFont val="Calibri"/>
        <family val="2"/>
        <scheme val="minor"/>
      </rPr>
      <t>)</t>
    </r>
  </si>
  <si>
    <r>
      <t>% used for [EBT] (</t>
    </r>
    <r>
      <rPr>
        <i/>
        <sz val="11"/>
        <color theme="1"/>
        <rFont val="Calibri"/>
        <family val="2"/>
        <scheme val="minor"/>
      </rPr>
      <t>when these units are used, what proportion of the expense can be assigned to [EBT]?</t>
    </r>
    <r>
      <rPr>
        <sz val="11"/>
        <color theme="1"/>
        <rFont val="Calibri"/>
        <family val="2"/>
        <scheme val="minor"/>
      </rPr>
      <t>)</t>
    </r>
  </si>
  <si>
    <t>average monthly expense</t>
  </si>
  <si>
    <t>Technology</t>
  </si>
  <si>
    <t>Materials</t>
  </si>
  <si>
    <t>Overhead</t>
  </si>
  <si>
    <t>(Add others)</t>
  </si>
  <si>
    <t>TOTAL [EBT] program cost per:</t>
  </si>
  <si>
    <t>STEP 3: EBT PROGRAM INCOME FROM FINANCING STRATEGIES</t>
  </si>
  <si>
    <t xml:space="preserve">Total active [EBT] cases per week: </t>
  </si>
  <si>
    <t>Average weekly billable sessions per [EBT] case:</t>
  </si>
  <si>
    <t xml:space="preserve">Total active [EBT] cases per month: </t>
  </si>
  <si>
    <t xml:space="preserve">Average new [EBT] cases per month: </t>
  </si>
  <si>
    <t>FEE-FOR-SERVICE PAYMENTS</t>
  </si>
  <si>
    <t>[EBT] income per:</t>
  </si>
  <si>
    <t>Source (insurance, grants, contracts, etc.)</t>
  </si>
  <si>
    <t>Adjustment for per-client reimbursement limits</t>
  </si>
  <si>
    <t>% of all [EBT] sessions covered by source</t>
  </si>
  <si>
    <t>$ rate per session for source</t>
  </si>
  <si>
    <t>$ monthly limit per client by source (if applicable)</t>
  </si>
  <si>
    <t>vs.</t>
  </si>
  <si>
    <t>average monthly sessions per [EBT] client by source</t>
  </si>
  <si>
    <t>(Add rows as needed)</t>
  </si>
  <si>
    <t>PER-CAPITA MONTHLY PAYMENTS</t>
  </si>
  <si>
    <t>$ rate per month for source</t>
  </si>
  <si>
    <t>average length of stay (months) per [EBT] case by source</t>
  </si>
  <si>
    <t>(limits include agency designation of amount for [EBT])</t>
  </si>
  <si>
    <t>CASE-BASED PAYMENTS</t>
  </si>
  <si>
    <t>$ rate per [EBT]-eligible case</t>
  </si>
  <si>
    <t>% total used for [EBT] by source (if applicable)</t>
  </si>
  <si>
    <t xml:space="preserve"> / </t>
  </si>
  <si>
    <t>All [EBT] sessions accounted for?</t>
  </si>
  <si>
    <t>VALUE-BASED OR PERFORMANCE-BASED PAYMENTS</t>
  </si>
  <si>
    <t>% of all [EBT] cases covered by source</t>
  </si>
  <si>
    <t>$ rate of bonus (input negative value for penalties)</t>
  </si>
  <si>
    <t>% of eligible [EBT] cases that receive the bonus</t>
  </si>
  <si>
    <t>OTHER SOURCES OF [EBT] PROGRAM INCOME</t>
  </si>
  <si>
    <t>Budget line item</t>
  </si>
  <si>
    <t>$ amount</t>
  </si>
  <si>
    <t># weeks covered</t>
  </si>
  <si>
    <t>average monthly income</t>
  </si>
  <si>
    <t>Cost sharing</t>
  </si>
  <si>
    <t>Grant</t>
  </si>
  <si>
    <t>Contract</t>
  </si>
  <si>
    <t>TOTAL [EBT] income per:</t>
  </si>
  <si>
    <t>STEP 4: FISCAL MAP FOR EBT</t>
  </si>
  <si>
    <t>BUDGET BALANCE FOR [EBT] PROGRAM</t>
  </si>
  <si>
    <t>All Expenses</t>
  </si>
  <si>
    <t>All Income</t>
  </si>
  <si>
    <t>covered?</t>
  </si>
  <si>
    <t>Balance</t>
  </si>
  <si>
    <t>(year)</t>
  </si>
  <si>
    <t xml:space="preserve"> =</t>
  </si>
  <si>
    <t>(month)</t>
  </si>
  <si>
    <t>(week)</t>
  </si>
  <si>
    <t>BUDGET BALANCE FOR [EBT] PROGRAM - Personnel expenses</t>
  </si>
  <si>
    <t>Personnel Expenses</t>
  </si>
  <si>
    <t>Service Income</t>
  </si>
  <si>
    <t>BUDGET BALANCE FOR [EBT] PROGRAM - Non-personnel expenses</t>
  </si>
  <si>
    <t>Other Expenses</t>
  </si>
  <si>
    <t>Other Income</t>
  </si>
  <si>
    <t>References</t>
  </si>
  <si>
    <t>Auburn University Outreach, "PCIT: Having Pride in Your Home-Implementing Home-Based PCIT with Fidelity," webpage, undated. As of June 19, 2023:
https://opce.catalog.auburn.edu/courses/c210401f</t>
  </si>
  <si>
    <t>Auburn University Outreach, "PCIT: Internet Based PCIT (Resource Course)," webpage, undated. As of June 19, 2023:
https://opce.catalog.auburn.edu/courses/pcit-internet-based-pcit</t>
  </si>
  <si>
    <t>California Evidence-Based Clearinghouse for Child Welfare, Program Registry, database, undated. As of June 19, 2023:
https://www.cebc4cw.org/registry/</t>
  </si>
  <si>
    <t>Chapin Hall at the University of Chicago, Family First Evidence-Based Practices Exploration and Cost Tool, undated. As of June 19, 2023:
https://www.chapinhall.org/project/ebp-cost-tool/</t>
  </si>
  <si>
    <t>Child Welfare Information Gateway, "Trauma-Focused Cognitive Behavioral Therapy: A Primer for Child Welfare Professionals," fact sheet, U.S. Department of Health and Human Services, October 2018.</t>
  </si>
  <si>
    <t>Child Welfare Information Gateway, "Parent-Child Interaction Therapy: A Primer for Child Welfare Professionals," fact sheets, U.S. Department of Health and Human Services, 2019.</t>
  </si>
  <si>
    <r>
      <t xml:space="preserve">Dopp, Alex R., Marylou Gilbert, Maddison North, Monique Martineau, and Jeanne S. Ringel, </t>
    </r>
    <r>
      <rPr>
        <i/>
        <sz val="12"/>
        <color theme="1"/>
        <rFont val="Arial"/>
        <family val="2"/>
      </rPr>
      <t>Fiscal Mapping Process: Development of a Strategic Planning Tool for Sustainable Financing of Evidence-Based Treatment Programs in Youth Behavioral Health Services</t>
    </r>
    <r>
      <rPr>
        <sz val="12"/>
        <color theme="1"/>
        <rFont val="Arial"/>
        <family val="2"/>
      </rPr>
      <t>, RR-A2678-1, 2023. As of September 1, 2023:
https://www.rand.org/pubs/tools/TLA2678-1</t>
    </r>
  </si>
  <si>
    <r>
      <t xml:space="preserve">Dopp, Alex R., Marylou Gilbert, Maddison North, Monique Martineau, and Jeanne S. Ringel, </t>
    </r>
    <r>
      <rPr>
        <i/>
        <sz val="12"/>
        <color theme="1"/>
        <rFont val="Arial"/>
        <family val="2"/>
      </rPr>
      <t>Quick-Start Guide for the Fiscal Mapping Process</t>
    </r>
    <r>
      <rPr>
        <sz val="12"/>
        <color theme="1"/>
        <rFont val="Arial"/>
        <family val="2"/>
      </rPr>
      <t>, RAND Corporation, TL-A2678-2, 2023. As of September 1, 2023:
https://www.rand.org/pubs/tools/TLA2678-1</t>
    </r>
  </si>
  <si>
    <r>
      <t xml:space="preserve">Dopp, Alex R., Marie-Rachelle Narcisse, Peter Mundey, Jane F. Silovsky, Allison B. Smith, David Mandell, Beverly W. Funderburk, Byron J. Powell, Susan Schmidt, Daniel Edwards, Douglas Luke, and Peter Mendel, “A Scoping Review of Strategies for Financing the Implementation of Evidence-Based Practices in Behavioral Health Systems: State of the Literature and Future Directions,” </t>
    </r>
    <r>
      <rPr>
        <i/>
        <sz val="12"/>
        <color theme="1"/>
        <rFont val="Arial"/>
        <family val="2"/>
      </rPr>
      <t>Implementation Research and Practice</t>
    </r>
    <r>
      <rPr>
        <sz val="12"/>
        <color theme="1"/>
        <rFont val="Arial"/>
        <family val="2"/>
      </rPr>
      <t xml:space="preserve">, Vol. 1, 2020. </t>
    </r>
  </si>
  <si>
    <t>National Center on the Sexual Behavior of Youth, "Problematic Sexual Behavior - Cognitive-Behavioral Therapy™ Training and Technical Assistance Program," webpage, 2023. As of December 15, 2023: https://connect.ncsby.org/psbcbt/home</t>
  </si>
  <si>
    <t>National Child Traumatic Stress Network, "Treatments and Practices," webpage, undated. As of June 19, 2023:
https://www.nctsn.org/treatments-and-practices</t>
  </si>
  <si>
    <r>
      <t xml:space="preserve">National Child Traumatic Stress Network, </t>
    </r>
    <r>
      <rPr>
        <i/>
        <sz val="12"/>
        <color theme="1"/>
        <rFont val="Arial"/>
        <family val="2"/>
      </rPr>
      <t>How to Implement Trauma-Focused Cognitive Behavioral Therapy (TF-CBT)</t>
    </r>
    <r>
      <rPr>
        <sz val="12"/>
        <color theme="1"/>
        <rFont val="Arial"/>
        <family val="2"/>
      </rPr>
      <t>, implementation manual, 2004.</t>
    </r>
  </si>
  <si>
    <t xml:space="preserve">National Child Traumatic Stress Network, "Trauma-Focused Cognitive Behavioral Therapy," fact sheet, 2012. </t>
  </si>
  <si>
    <t xml:space="preserve">National Child Traumatic Stress Network, "Parent-Child Interaction Therapy," fact sheet, 2019. </t>
  </si>
  <si>
    <t>National Child Traumatic Stress Network, "Problematic Sexual Behavior – Cognitive-Behavioral Therapy for School-Age Children," fact sheet, 2016.</t>
  </si>
  <si>
    <t>National Children's Alliance, NCA Engage, "Addressing Youth and Children With Problematic Sexual Behaviors," web page, undated. As of December 15, 2023: https://learn.nationalchildrensalliance.org/psb</t>
  </si>
  <si>
    <t>Office of Juvenile Justice and Delinquency Prevention, Model Programs Guide, database, U.S. Department of Justice, undated. As of June 19, 2023:
https://ojjdp.ojp.gov/model-programs-guide/all-mpg-programs#07byc</t>
  </si>
  <si>
    <t>PCIT International, homepage, undated. As of June 19, 2023:
www.pcit.org</t>
  </si>
  <si>
    <r>
      <t xml:space="preserve">Silovsky, J.F., Campbell, C., Widdifield, J., Bard, E., &amp; Schwab, C. (2014). </t>
    </r>
    <r>
      <rPr>
        <i/>
        <sz val="12"/>
        <color theme="1"/>
        <rFont val="Arial"/>
        <family val="2"/>
      </rPr>
      <t>OU Problematic Sexual Behavior – Cognitive Behavior Treatment Community Readiness Guide,</t>
    </r>
    <r>
      <rPr>
        <sz val="12"/>
        <color theme="1"/>
        <rFont val="Arial"/>
        <family val="2"/>
      </rPr>
      <t xml:space="preserve"> University of Oklahoma Health Sciences Center. As of January 29, 2024: https://higherlogicdownload.s3.amazonaws.com/NCSBY/b729af67-75a0-4731-b90d-496bb09f4ead/UploadedImages/PSB-CBT_Agency_Readiness_Guide_2022-23.pdf</t>
    </r>
  </si>
  <si>
    <t>Stroul, Beth A., Sheila A. Pires, Mary I. Armstrong, Jan McCarthy, Karabelle Pizzigati, Ginny M. Wood, Roxann Mcneish, and Holly Echo-Hawk, "Effective Financing Strategies for Systems of Care: Examples from the Field," 2nd ed., Research and Training Center for Children's Mental Health, Louis de la Parte Florida Mental Health Institute, University of South Florida, 2009.</t>
  </si>
  <si>
    <t>Trauma-Focused Cognitive Behavioral Therapy National Therapist Certification Program, homepage, undated. As of June 19, 2023:
https://tfcbt.org/</t>
  </si>
  <si>
    <t>Trauma-Focused Cognitive Behavioral Therapy National Therapist Certification Program, "TF-CBT Telehealth Resources," webpage, undated. As of June 19, 2023:
https://tfcbt.org/telehealth-resources/</t>
  </si>
  <si>
    <t>University of Oklahoma Health Sciences Center PCIT Training Program, homepage, undated. As of June 19, 2023:
https://www.pcitok.org/</t>
  </si>
  <si>
    <t>University of Oklahoma Health Sciences Center PCIT Training Program, "PCIT Room Set-Up," webpage, undated. As of June 19, 2023:
https://www.pcitok.org/pcit-room-equipment</t>
  </si>
  <si>
    <t>PCIT</t>
  </si>
  <si>
    <t>Clinician time (average per youth treated)</t>
  </si>
  <si>
    <t>Long sessions, plus time to set up room and review coding; out-of-session time not reimbursed</t>
  </si>
  <si>
    <t>Cover all clinician time for PCIT delivery (including out of session)</t>
  </si>
  <si>
    <t>Grants could cover (foundation?)</t>
  </si>
  <si>
    <t>Only available to certified PCIT clinicians (which requires licensure)</t>
  </si>
  <si>
    <t>Local foundation</t>
  </si>
  <si>
    <t>Includes trainer/consultant fees, certification fees, supervisor training and time</t>
  </si>
  <si>
    <t>ECBI required by PCIT model</t>
  </si>
  <si>
    <t>Budget monthly training, supervision/case review, and certification prep</t>
  </si>
  <si>
    <t>Not covered for contractors</t>
  </si>
  <si>
    <t>State Medicaid CCBHC model</t>
  </si>
  <si>
    <t>State initiative training (no fee)</t>
  </si>
  <si>
    <t>Turnover, esp. among contractors</t>
  </si>
  <si>
    <t>NCTSN grant can cover the out-of-session costs that are not reimbursed</t>
  </si>
  <si>
    <t>Have a PCIT room in clinic, but need to maintain it; toys, storage bin, handouts</t>
  </si>
  <si>
    <t>Higher rate for certified therapists</t>
  </si>
  <si>
    <t>Need to prep for certification exam</t>
  </si>
  <si>
    <t>for home-based delivery and school meetings</t>
  </si>
  <si>
    <t>Ensure adequate supervisor time/training to support clinicians</t>
  </si>
  <si>
    <t>"Within-agency trainer" model</t>
  </si>
  <si>
    <t>Training opportunities limited</t>
  </si>
  <si>
    <t>Manageable for now, as long as state keeps providing PCIT training; hoping to make up the difference with extra $ here and there from new strategies</t>
  </si>
  <si>
    <t>PCIT program director</t>
  </si>
  <si>
    <t>Precedence of admin, clinical roles</t>
  </si>
  <si>
    <t>Get clinician input on costs</t>
  </si>
  <si>
    <t>not a concern with current reimbursement; clients come from referrals, not ads</t>
  </si>
  <si>
    <t>Added PCIT to grant application covering next 3 yrs (update - funded!)</t>
  </si>
  <si>
    <t>Could be useful for PCIT equipment; not sure how to solicit</t>
  </si>
  <si>
    <t>Present objectives to leadership</t>
  </si>
  <si>
    <t>Currently our biggest need, and NCTSN budget cannot support supervisors on top of the clinicians. Trying to determine whether foundation grant or CCBHC model is more feasible (short term) and sustainable option.</t>
  </si>
  <si>
    <t>ongoing partnership with school district is primary source of referrals - part of outreach/travel</t>
  </si>
  <si>
    <t>Cover ongoing costs of PCIT setup</t>
  </si>
  <si>
    <t>Tech is a budget line item now</t>
  </si>
  <si>
    <t>No budget to replace/add rooms</t>
  </si>
  <si>
    <t>Grants always budget for materials</t>
  </si>
  <si>
    <t>ECBI is expensive</t>
  </si>
  <si>
    <t>Interested in adding incentives for PCIT training/certification in the future</t>
  </si>
  <si>
    <t>- covers toys, books, handouts, etc.</t>
  </si>
  <si>
    <t>These costs are easy to explain to the public - good option for a fundraising drive?</t>
  </si>
  <si>
    <t>Big burden to manage fee-for-service (and who can get enhanced rate) plus grants - looking to streamline. CCBHC is a great opportunity; might allow hiring of some contractors. NCTSN grant gives us time to breathe and figure this out.</t>
  </si>
  <si>
    <t>Maintain ability to cover transportation costs</t>
  </si>
  <si>
    <t>Agency is committed to outreach</t>
  </si>
  <si>
    <t>Lost productivity during travel time</t>
  </si>
  <si>
    <t>No-show rates lower - can bill more</t>
  </si>
  <si>
    <t>Manageable for now with NCTSN grant, but could also include in fundraising?</t>
  </si>
  <si>
    <t>Need to review brainstormed list of expenses with PCIT clinician team - DONE</t>
  </si>
  <si>
    <t>Eventually want to replace NC CTP estimates of clinician times with clinic data</t>
  </si>
  <si>
    <t>If CCBHC doesn't happen or can't generate revenue needed for PCIT supervisors, Development will write foundation grant</t>
  </si>
  <si>
    <t>Work on public donations and shifting funds, as short-term/supplemental solutions</t>
  </si>
  <si>
    <t>TF-CBT</t>
  </si>
  <si>
    <t>Out-of-session time not reimbursed for care coordination, caregiver engagement</t>
  </si>
  <si>
    <t>Cover all clinician time for TF-CBT delivery (including out of session)</t>
  </si>
  <si>
    <t>Grant funding could cover (VOCA?)</t>
  </si>
  <si>
    <t>Only available to certified TF-CBT clinicians (which requires licensure)</t>
  </si>
  <si>
    <t>VOCA</t>
  </si>
  <si>
    <t>using all public domain measures (no cost), but requires staff time to manage</t>
  </si>
  <si>
    <t>toys, kids' books, handouts; upgraded telehealth equipment last year</t>
  </si>
  <si>
    <t>for school-based delivery and meetings with child welfare</t>
  </si>
  <si>
    <t>"Train-the-supervisor" training model</t>
  </si>
  <si>
    <t>Manageable for now, as long as state keeps providing TF-CBT training; hoping to make up the difference with extra $ here and there from new strategies</t>
  </si>
  <si>
    <t>TF-CBT program director</t>
  </si>
  <si>
    <t>Added TF-CBT to grant application covering next 3 yrs (update - funded!)</t>
  </si>
  <si>
    <t>Could be useful for materials, gas cards; not sure how to solicit</t>
  </si>
  <si>
    <t>Currently our biggest need, and NCTSN budget cannot support supervisors on top of the clinicians. Trying to determine whether VOCA grant or CCBHC model is more feasible (short term) and sustainable option.</t>
  </si>
  <si>
    <t>ongoing partnership with child welfare is primary source of referrals - part of outreach/travel</t>
  </si>
  <si>
    <t>Cover transportation costs for outreach and school-based delivery</t>
  </si>
  <si>
    <t>Helps maintain referral streams</t>
  </si>
  <si>
    <t>Clinicians bear cost of gas/mileage</t>
  </si>
  <si>
    <t>Opens up school-focused funding</t>
  </si>
  <si>
    <t>Interested in adding incentives for TF-CBT training/certification in the future</t>
  </si>
  <si>
    <t>Supports increased accessibility</t>
  </si>
  <si>
    <r>
      <rPr>
        <b/>
        <sz val="12"/>
        <color theme="9" tint="-0.249977111117893"/>
        <rFont val="Arial"/>
        <family val="2"/>
      </rPr>
      <t xml:space="preserve">     </t>
    </r>
    <r>
      <rPr>
        <b/>
        <u/>
        <sz val="12"/>
        <color theme="9" tint="-0.249977111117893"/>
        <rFont val="Arial"/>
        <family val="2"/>
      </rPr>
      <t>Resource</t>
    </r>
    <r>
      <rPr>
        <sz val="12"/>
        <color theme="1"/>
        <rFont val="Arial"/>
        <family val="2"/>
      </rPr>
      <t xml:space="preserve">
Uncertain how to estimate costs for your EBT program? See the “Step 1 resources” tab for useful information, such as EBT time and cost models, a guide for designing PCIT rooms, and telehealth and home delivery expenses. Asking clinicians for their input is also very helpful! </t>
    </r>
  </si>
  <si>
    <t>Maintain ability to provide TF-CBT materials</t>
  </si>
  <si>
    <t>Considered a budget line item now</t>
  </si>
  <si>
    <t>Need to review brainstormed list of expenses with TF-CBT clinician team - DONE</t>
  </si>
  <si>
    <t>If CCBHC doesn't happen or can't generate revenue needed for TF-CBT supervisors, Development will write VOCA grant</t>
  </si>
  <si>
    <t>Work on public donations and shifting funds, as short-term / supplemental solutions</t>
  </si>
  <si>
    <t>North Carolina Child Treatment Program, "Implementation Support," webpage, undated. As of February 17, 2025:
https://ncchildtreatmentprogram.org/services/implementation-support/</t>
  </si>
  <si>
    <r>
      <t xml:space="preserve">Hagele, D., H. T. Pane Seifert, D. White, M. Blythe, and J. Knox, </t>
    </r>
    <r>
      <rPr>
        <i/>
        <sz val="12"/>
        <color theme="1"/>
        <rFont val="Arial"/>
        <family val="2"/>
      </rPr>
      <t>Clinical Service Delivery Time Model for Parent-Child Interaction Therapy (PCIT): Case-Level Time Estimate</t>
    </r>
    <r>
      <rPr>
        <sz val="12"/>
        <color theme="1"/>
        <rFont val="Arial"/>
        <family val="2"/>
      </rPr>
      <t>, North Carolina Child Treatment Program, May 2022. As of February 17, 2025:
https://ncchildtreatmentprogram.org/wp-content/uploads/2024/11/NC-CTP-PCIT-Service-Delivery-Time-Model_version-05.09.22.pdf</t>
    </r>
  </si>
  <si>
    <r>
      <t xml:space="preserve">Hagele, D., H. T. Pane Seifert, D. White, M. Blythe, and J. Knox, </t>
    </r>
    <r>
      <rPr>
        <i/>
        <sz val="12"/>
        <color theme="1"/>
        <rFont val="Arial"/>
        <family val="2"/>
      </rPr>
      <t>Clinical Service Delivery Time Model for Trauma-Focused Cognitive Behavioral Therapy (TF-CBT): Case-Level Time Estimate</t>
    </r>
    <r>
      <rPr>
        <sz val="12"/>
        <color theme="1"/>
        <rFont val="Arial"/>
        <family val="2"/>
      </rPr>
      <t>, North Carolina Child Treatment Program, May 2022. As of February 17, 2025:
https://ncchildtreatmentprogram.org/wp-content/uploads/2024/11/NC-CTP-TFCBT-Service-Delivery-Time-Model_version-05.09.22.pdf</t>
    </r>
  </si>
  <si>
    <t>National Center on the Sexual Behavior of Youth, "Content for Professionals," webpage, undated. As of February 17, 2025: https://www.ncsby.org/professionals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</si>
</sst>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
    <numFmt numFmtId="165" formatCode="&quot;$&quot;#,##0.00"/>
    <numFmt numFmtId="166" formatCode="[$-F400]h:mm:ss\ AM/PM"/>
  </numFmts>
  <fonts count="81">
    <font>
      <sz val="11"/>
      <color theme="1"/>
      <name val="Calibri"/>
      <family val="2"/>
      <scheme val="minor"/>
    </font>
    <font>
      <sz val="11"/>
      <color theme="1"/>
      <name val="Calibri"/>
      <family val="2"/>
      <scheme val="minor"/>
    </font>
    <font>
      <u/>
      <sz val="11"/>
      <color theme="10"/>
      <name val="Calibri"/>
      <family val="2"/>
      <scheme val="minor"/>
    </font>
    <font>
      <sz val="12"/>
      <color theme="1"/>
      <name val="Arial"/>
      <family val="2"/>
    </font>
    <font>
      <b/>
      <sz val="18"/>
      <color theme="1"/>
      <name val="Arial"/>
      <family val="2"/>
    </font>
    <font>
      <i/>
      <sz val="12"/>
      <color theme="1"/>
      <name val="Arial"/>
      <family val="2"/>
    </font>
    <font>
      <b/>
      <sz val="12"/>
      <color theme="1"/>
      <name val="Arial"/>
      <family val="2"/>
    </font>
    <font>
      <b/>
      <u/>
      <sz val="12"/>
      <color theme="1"/>
      <name val="Arial"/>
      <family val="2"/>
    </font>
    <font>
      <sz val="10"/>
      <color theme="1"/>
      <name val="Arial"/>
      <family val="2"/>
    </font>
    <font>
      <u/>
      <sz val="10"/>
      <color theme="1"/>
      <name val="Arial"/>
      <family val="2"/>
    </font>
    <font>
      <b/>
      <u/>
      <sz val="12"/>
      <color theme="10"/>
      <name val="Arial"/>
      <family val="2"/>
    </font>
    <font>
      <i/>
      <sz val="10"/>
      <color theme="1"/>
      <name val="Arial"/>
      <family val="2"/>
    </font>
    <font>
      <b/>
      <sz val="11"/>
      <color theme="1"/>
      <name val="Arial"/>
      <family val="2"/>
    </font>
    <font>
      <sz val="12"/>
      <name val="Arial"/>
      <family val="2"/>
    </font>
    <font>
      <b/>
      <u/>
      <sz val="12"/>
      <color theme="9" tint="-0.249977111117893"/>
      <name val="Arial"/>
      <family val="2"/>
    </font>
    <font>
      <b/>
      <sz val="12"/>
      <color theme="9" tint="-0.249977111117893"/>
      <name val="Arial"/>
      <family val="2"/>
    </font>
    <font>
      <sz val="2"/>
      <color theme="1"/>
      <name val="Arial"/>
      <family val="2"/>
    </font>
    <font>
      <sz val="18"/>
      <color theme="1"/>
      <name val="Arial"/>
      <family val="2"/>
    </font>
    <font>
      <i/>
      <sz val="11"/>
      <color theme="1"/>
      <name val="Arial"/>
      <family val="2"/>
    </font>
    <font>
      <sz val="12"/>
      <color theme="1"/>
      <name val="Arial"/>
      <family val="1"/>
      <charset val="2"/>
    </font>
    <font>
      <u/>
      <sz val="12"/>
      <color theme="1"/>
      <name val="Arial"/>
      <family val="2"/>
    </font>
    <font>
      <sz val="4"/>
      <color theme="1"/>
      <name val="Arial"/>
      <family val="2"/>
    </font>
    <font>
      <sz val="12"/>
      <color theme="0"/>
      <name val="Arial"/>
      <family val="2"/>
    </font>
    <font>
      <sz val="12"/>
      <color theme="1"/>
      <name val="Symbol"/>
      <family val="1"/>
      <charset val="2"/>
    </font>
    <font>
      <u/>
      <sz val="16"/>
      <color rgb="FFFF0000"/>
      <name val="Arial"/>
      <family val="2"/>
    </font>
    <font>
      <sz val="16"/>
      <color theme="0"/>
      <name val="Arial"/>
      <family val="2"/>
    </font>
    <font>
      <b/>
      <sz val="10"/>
      <color theme="1"/>
      <name val="Arial"/>
      <family val="2"/>
    </font>
    <font>
      <i/>
      <sz val="12"/>
      <name val="Arial"/>
      <family val="2"/>
    </font>
    <font>
      <b/>
      <i/>
      <sz val="12"/>
      <color theme="1"/>
      <name val="Arial"/>
      <family val="2"/>
    </font>
    <font>
      <sz val="10"/>
      <color rgb="FF000000"/>
      <name val="Arial"/>
      <family val="2"/>
    </font>
    <font>
      <sz val="11"/>
      <color theme="0"/>
      <name val="Calibri"/>
      <family val="2"/>
      <scheme val="minor"/>
    </font>
    <font>
      <i/>
      <sz val="18"/>
      <color theme="1"/>
      <name val="Arial"/>
      <family val="2"/>
    </font>
    <font>
      <b/>
      <i/>
      <sz val="11"/>
      <color theme="1"/>
      <name val="Arial"/>
      <family val="2"/>
    </font>
    <font>
      <u/>
      <sz val="12"/>
      <color theme="10"/>
      <name val="Arial"/>
      <family val="2"/>
    </font>
    <font>
      <u/>
      <sz val="12"/>
      <name val="Arial"/>
      <family val="2"/>
    </font>
    <font>
      <b/>
      <sz val="12"/>
      <name val="Arial"/>
      <family val="2"/>
    </font>
    <font>
      <b/>
      <u/>
      <sz val="12"/>
      <name val="Arial"/>
      <family val="2"/>
    </font>
    <font>
      <b/>
      <sz val="11.5"/>
      <color theme="1"/>
      <name val="Arial"/>
      <family val="2"/>
    </font>
    <font>
      <u/>
      <sz val="11"/>
      <color theme="10"/>
      <name val="Arial"/>
      <family val="2"/>
    </font>
    <font>
      <sz val="11.75"/>
      <color theme="1"/>
      <name val="Arial"/>
      <family val="2"/>
    </font>
    <font>
      <b/>
      <sz val="11"/>
      <color theme="1"/>
      <name val="Calibri"/>
      <family val="2"/>
      <scheme val="minor"/>
    </font>
    <font>
      <b/>
      <u/>
      <sz val="11"/>
      <color theme="1"/>
      <name val="Calibri"/>
      <family val="2"/>
      <scheme val="minor"/>
    </font>
    <font>
      <i/>
      <sz val="11"/>
      <color theme="1"/>
      <name val="Calibri"/>
      <family val="2"/>
      <scheme val="minor"/>
    </font>
    <font>
      <i/>
      <u/>
      <sz val="11"/>
      <color theme="1"/>
      <name val="Calibri"/>
      <family val="2"/>
      <scheme val="minor"/>
    </font>
    <font>
      <b/>
      <i/>
      <sz val="11"/>
      <color theme="1"/>
      <name val="Calibri"/>
      <family val="2"/>
      <scheme val="minor"/>
    </font>
    <font>
      <u/>
      <sz val="11"/>
      <color theme="1"/>
      <name val="Calibri"/>
      <family val="2"/>
      <scheme val="minor"/>
    </font>
    <font>
      <b/>
      <sz val="12"/>
      <color theme="9"/>
      <name val="Arial"/>
      <family val="2"/>
    </font>
    <font>
      <sz val="12"/>
      <color theme="1"/>
      <name val="Calibri"/>
      <family val="2"/>
    </font>
    <font>
      <i/>
      <u/>
      <sz val="12"/>
      <color theme="1"/>
      <name val="Arial"/>
      <family val="2"/>
    </font>
    <font>
      <u/>
      <sz val="12"/>
      <color theme="1"/>
      <name val="Arial"/>
      <family val="1"/>
      <charset val="2"/>
    </font>
    <font>
      <sz val="12"/>
      <color rgb="FFFF0000"/>
      <name val="Arial"/>
      <family val="2"/>
    </font>
    <font>
      <b/>
      <i/>
      <sz val="18"/>
      <color theme="1"/>
      <name val="Arial"/>
      <family val="2"/>
    </font>
    <font>
      <b/>
      <i/>
      <sz val="22"/>
      <color theme="1"/>
      <name val="Arial"/>
      <family val="2"/>
    </font>
    <font>
      <b/>
      <sz val="17"/>
      <color theme="1"/>
      <name val="Arial"/>
      <family val="2"/>
    </font>
    <font>
      <sz val="11.5"/>
      <color theme="1"/>
      <name val="Arial"/>
      <family val="2"/>
    </font>
    <font>
      <sz val="11"/>
      <color theme="1"/>
      <name val="Arial"/>
      <family val="2"/>
    </font>
    <font>
      <b/>
      <u/>
      <sz val="10"/>
      <color theme="10"/>
      <name val="Arial"/>
      <family val="2"/>
    </font>
    <font>
      <sz val="14"/>
      <color theme="1"/>
      <name val="Arial"/>
      <family val="2"/>
    </font>
    <font>
      <i/>
      <sz val="14"/>
      <color theme="1"/>
      <name val="Arial"/>
      <family val="2"/>
    </font>
    <font>
      <b/>
      <i/>
      <sz val="16"/>
      <color theme="1"/>
      <name val="Arial"/>
      <family val="2"/>
    </font>
    <font>
      <b/>
      <sz val="14"/>
      <color theme="1"/>
      <name val="Calibri"/>
      <family val="2"/>
      <scheme val="minor"/>
    </font>
    <font>
      <u/>
      <sz val="12"/>
      <color theme="4"/>
      <name val="Arial Bold"/>
    </font>
    <font>
      <b/>
      <sz val="18"/>
      <color theme="0"/>
      <name val="Arial"/>
      <family val="2"/>
    </font>
    <font>
      <sz val="12"/>
      <color theme="0"/>
      <name val="Arial Bold"/>
    </font>
    <font>
      <b/>
      <sz val="12"/>
      <color theme="0"/>
      <name val="Arial"/>
      <family val="2"/>
    </font>
    <font>
      <u/>
      <sz val="12"/>
      <color theme="10"/>
      <name val="Arial Bold"/>
    </font>
    <font>
      <b/>
      <i/>
      <sz val="12"/>
      <name val="Arial"/>
      <family val="2"/>
    </font>
    <font>
      <sz val="12"/>
      <color theme="4"/>
      <name val="Arial Bold"/>
    </font>
    <font>
      <b/>
      <u/>
      <sz val="11"/>
      <color theme="0"/>
      <name val="Calibri"/>
      <family val="2"/>
      <scheme val="minor"/>
    </font>
    <font>
      <b/>
      <sz val="11"/>
      <color theme="0"/>
      <name val="Calibri"/>
      <family val="2"/>
      <scheme val="minor"/>
    </font>
    <font>
      <sz val="11"/>
      <name val="Calibri"/>
      <family val="2"/>
      <scheme val="minor"/>
    </font>
    <font>
      <b/>
      <i/>
      <sz val="11"/>
      <name val="Calibri"/>
      <family val="2"/>
      <scheme val="minor"/>
    </font>
    <font>
      <sz val="12"/>
      <color theme="3"/>
      <name val="Arial"/>
      <family val="2"/>
    </font>
    <font>
      <b/>
      <sz val="20"/>
      <color theme="3"/>
      <name val="Arial"/>
      <family val="2"/>
    </font>
    <font>
      <sz val="9.5"/>
      <color rgb="FF000000"/>
      <name val="Arial"/>
      <family val="2"/>
    </font>
    <font>
      <sz val="22"/>
      <color theme="1"/>
      <name val="Arial"/>
      <family val="2"/>
    </font>
    <font>
      <u/>
      <sz val="10"/>
      <color theme="10"/>
      <name val="Arial"/>
      <family val="2"/>
    </font>
    <font>
      <sz val="12"/>
      <color theme="10"/>
      <name val="Arial"/>
      <family val="2"/>
    </font>
    <font>
      <b/>
      <sz val="12"/>
      <color theme="10"/>
      <name val="Arial"/>
      <family val="2"/>
    </font>
    <font>
      <sz val="10"/>
      <color theme="10"/>
      <name val="Arial"/>
      <family val="2"/>
    </font>
    <font>
      <b/>
      <u/>
      <sz val="12"/>
      <color theme="10"/>
      <name val="Arial Bold"/>
    </font>
  </fonts>
  <fills count="16">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D653"/>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4"/>
        <bgColor indexed="64"/>
      </patternFill>
    </fill>
    <fill>
      <patternFill patternType="solid">
        <fgColor theme="1"/>
        <bgColor indexed="64"/>
      </patternFill>
    </fill>
  </fills>
  <borders count="8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auto="1"/>
      </left>
      <right/>
      <top/>
      <bottom style="medium">
        <color indexed="64"/>
      </bottom>
      <diagonal/>
    </border>
    <border>
      <left style="thin">
        <color auto="1"/>
      </left>
      <right/>
      <top style="medium">
        <color indexed="64"/>
      </top>
      <bottom style="medium">
        <color indexed="64"/>
      </bottom>
      <diagonal/>
    </border>
    <border>
      <left/>
      <right/>
      <top style="thick">
        <color auto="1"/>
      </top>
      <bottom style="thick">
        <color auto="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ck">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left>
      <right/>
      <top/>
      <bottom/>
      <diagonal/>
    </border>
    <border>
      <left/>
      <right style="dotted">
        <color indexed="64"/>
      </right>
      <top/>
      <bottom/>
      <diagonal/>
    </border>
    <border>
      <left/>
      <right style="dotted">
        <color indexed="64"/>
      </right>
      <top style="thick">
        <color indexed="64"/>
      </top>
      <bottom/>
      <diagonal/>
    </border>
    <border>
      <left/>
      <right style="dotted">
        <color indexed="64"/>
      </right>
      <top/>
      <bottom style="medium">
        <color indexed="64"/>
      </bottom>
      <diagonal/>
    </border>
    <border>
      <left/>
      <right/>
      <top style="medium">
        <color theme="1" tint="0.14999847407452621"/>
      </top>
      <bottom/>
      <diagonal/>
    </border>
    <border>
      <left/>
      <right style="medium">
        <color theme="1" tint="0.14999847407452621"/>
      </right>
      <top style="medium">
        <color theme="1" tint="0.14999847407452621"/>
      </top>
      <bottom/>
      <diagonal/>
    </border>
    <border>
      <left/>
      <right/>
      <top/>
      <bottom style="thick">
        <color theme="1" tint="0.14999847407452621"/>
      </bottom>
      <diagonal/>
    </border>
    <border>
      <left/>
      <right style="medium">
        <color theme="1" tint="0.14999847407452621"/>
      </right>
      <top/>
      <bottom style="thick">
        <color theme="1" tint="0.14999847407452621"/>
      </bottom>
      <diagonal/>
    </border>
    <border>
      <left/>
      <right style="thick">
        <color theme="1" tint="0.14999847407452621"/>
      </right>
      <top/>
      <bottom style="thick">
        <color indexed="64"/>
      </bottom>
      <diagonal/>
    </border>
    <border>
      <left/>
      <right style="thick">
        <color theme="1" tint="0.14999847407452621"/>
      </right>
      <top/>
      <bottom/>
      <diagonal/>
    </border>
    <border>
      <left/>
      <right/>
      <top style="thick">
        <color theme="1" tint="0.14999847407452621"/>
      </top>
      <bottom/>
      <diagonal/>
    </border>
    <border>
      <left style="thick">
        <color theme="1" tint="0.14999847407452621"/>
      </left>
      <right/>
      <top/>
      <bottom style="thick">
        <color theme="1" tint="0.14999847407452621"/>
      </bottom>
      <diagonal/>
    </border>
    <border>
      <left style="thick">
        <color theme="1" tint="0.14999847407452621"/>
      </left>
      <right/>
      <top style="medium">
        <color theme="1" tint="0.14999847407452621"/>
      </top>
      <bottom/>
      <diagonal/>
    </border>
    <border>
      <left style="thick">
        <color theme="1" tint="0.14999847407452621"/>
      </left>
      <right/>
      <top/>
      <bottom/>
      <diagonal/>
    </border>
    <border>
      <left/>
      <right style="thick">
        <color rgb="FF7030A0"/>
      </right>
      <top/>
      <bottom style="thick">
        <color theme="1" tint="0.14999847407452621"/>
      </bottom>
      <diagonal/>
    </border>
    <border>
      <left/>
      <right style="thick">
        <color theme="1" tint="0.14999847407452621"/>
      </right>
      <top/>
      <bottom style="thick">
        <color theme="1" tint="0.14999847407452621"/>
      </bottom>
      <diagonal/>
    </border>
    <border>
      <left/>
      <right style="thin">
        <color indexed="64"/>
      </right>
      <top style="medium">
        <color indexed="64"/>
      </top>
      <bottom style="thin">
        <color indexed="64"/>
      </bottom>
      <diagonal/>
    </border>
    <border>
      <left/>
      <right style="thin">
        <color theme="0"/>
      </right>
      <top/>
      <bottom/>
      <diagonal/>
    </border>
    <border>
      <left/>
      <right style="thin">
        <color theme="1"/>
      </right>
      <top/>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29" fillId="0" borderId="0"/>
    <xf numFmtId="0" fontId="74" fillId="0" borderId="0"/>
    <xf numFmtId="0" fontId="74" fillId="0" borderId="0"/>
  </cellStyleXfs>
  <cellXfs count="800">
    <xf numFmtId="0" fontId="0" fillId="0" borderId="0" xfId="0"/>
    <xf numFmtId="0" fontId="3" fillId="0" borderId="0" xfId="0" applyFont="1"/>
    <xf numFmtId="0" fontId="3" fillId="4" borderId="0" xfId="0" applyFont="1" applyFill="1"/>
    <xf numFmtId="9" fontId="3" fillId="5" borderId="9" xfId="2" applyFont="1" applyFill="1" applyBorder="1" applyAlignment="1" applyProtection="1">
      <alignment horizontal="center"/>
      <protection locked="0"/>
    </xf>
    <xf numFmtId="0" fontId="16" fillId="4" borderId="0" xfId="0" applyFont="1" applyFill="1"/>
    <xf numFmtId="0" fontId="18" fillId="4" borderId="0" xfId="0" applyFont="1" applyFill="1" applyAlignment="1">
      <alignment wrapText="1"/>
    </xf>
    <xf numFmtId="0" fontId="22" fillId="0" borderId="0" xfId="0" applyFont="1"/>
    <xf numFmtId="0" fontId="3" fillId="4" borderId="28" xfId="0" applyFont="1" applyFill="1" applyBorder="1"/>
    <xf numFmtId="0" fontId="3" fillId="4" borderId="29" xfId="0" applyFont="1" applyFill="1" applyBorder="1"/>
    <xf numFmtId="0" fontId="3" fillId="4" borderId="30" xfId="0" applyFont="1" applyFill="1" applyBorder="1"/>
    <xf numFmtId="0" fontId="3" fillId="4" borderId="12" xfId="0" applyFont="1" applyFill="1" applyBorder="1"/>
    <xf numFmtId="0" fontId="3" fillId="4" borderId="31" xfId="0" applyFont="1" applyFill="1" applyBorder="1"/>
    <xf numFmtId="0" fontId="3" fillId="4" borderId="32" xfId="0" applyFont="1" applyFill="1" applyBorder="1"/>
    <xf numFmtId="0" fontId="3" fillId="4" borderId="17" xfId="0" applyFont="1" applyFill="1" applyBorder="1"/>
    <xf numFmtId="0" fontId="3" fillId="4" borderId="17" xfId="0" applyFont="1" applyFill="1" applyBorder="1" applyAlignment="1">
      <alignment horizontal="right"/>
    </xf>
    <xf numFmtId="0" fontId="3" fillId="4" borderId="17" xfId="0" applyFont="1" applyFill="1" applyBorder="1" applyAlignment="1">
      <alignment horizontal="left"/>
    </xf>
    <xf numFmtId="0" fontId="3" fillId="4" borderId="33" xfId="0" applyFont="1" applyFill="1" applyBorder="1"/>
    <xf numFmtId="0" fontId="6" fillId="4" borderId="34" xfId="0" applyFont="1" applyFill="1" applyBorder="1"/>
    <xf numFmtId="164" fontId="6" fillId="4" borderId="0" xfId="0" applyNumberFormat="1" applyFont="1" applyFill="1" applyAlignment="1">
      <alignment horizontal="left"/>
    </xf>
    <xf numFmtId="0" fontId="3" fillId="4" borderId="35" xfId="0" applyFont="1" applyFill="1" applyBorder="1"/>
    <xf numFmtId="0" fontId="3" fillId="4" borderId="34" xfId="0" applyFont="1" applyFill="1" applyBorder="1"/>
    <xf numFmtId="164" fontId="3" fillId="4" borderId="0" xfId="0" applyNumberFormat="1" applyFont="1" applyFill="1" applyAlignment="1">
      <alignment horizontal="left"/>
    </xf>
    <xf numFmtId="0" fontId="3" fillId="4" borderId="0" xfId="0" applyFont="1" applyFill="1" applyAlignment="1">
      <alignment horizontal="left"/>
    </xf>
    <xf numFmtId="0" fontId="6" fillId="4" borderId="32" xfId="0" applyFont="1" applyFill="1" applyBorder="1"/>
    <xf numFmtId="164" fontId="6" fillId="4" borderId="17" xfId="0" applyNumberFormat="1" applyFont="1" applyFill="1" applyBorder="1" applyAlignment="1">
      <alignment horizontal="left"/>
    </xf>
    <xf numFmtId="0" fontId="3" fillId="4" borderId="28" xfId="0" applyFont="1" applyFill="1" applyBorder="1" applyAlignment="1">
      <alignment wrapText="1"/>
    </xf>
    <xf numFmtId="0" fontId="3" fillId="4" borderId="0" xfId="0" applyFont="1" applyFill="1" applyAlignment="1">
      <alignment wrapText="1"/>
    </xf>
    <xf numFmtId="0" fontId="3" fillId="4" borderId="29" xfId="0" applyFont="1" applyFill="1" applyBorder="1" applyAlignment="1">
      <alignment wrapText="1"/>
    </xf>
    <xf numFmtId="0" fontId="3" fillId="4" borderId="43" xfId="0" applyFont="1" applyFill="1" applyBorder="1"/>
    <xf numFmtId="0" fontId="3" fillId="4" borderId="16" xfId="0" applyFont="1" applyFill="1" applyBorder="1"/>
    <xf numFmtId="0" fontId="3" fillId="4" borderId="44" xfId="0" applyFont="1" applyFill="1" applyBorder="1"/>
    <xf numFmtId="0" fontId="35" fillId="4" borderId="28" xfId="0" applyFont="1" applyFill="1" applyBorder="1" applyAlignment="1">
      <alignment vertical="center"/>
    </xf>
    <xf numFmtId="0" fontId="13" fillId="4" borderId="0" xfId="0" applyFont="1" applyFill="1"/>
    <xf numFmtId="0" fontId="13" fillId="4" borderId="28" xfId="0" quotePrefix="1" applyFont="1" applyFill="1" applyBorder="1" applyAlignment="1">
      <alignment vertical="center"/>
    </xf>
    <xf numFmtId="0" fontId="13" fillId="4" borderId="28" xfId="0" applyFont="1" applyFill="1" applyBorder="1" applyAlignment="1">
      <alignment vertical="center"/>
    </xf>
    <xf numFmtId="0" fontId="3" fillId="4" borderId="26" xfId="0" applyFont="1" applyFill="1" applyBorder="1"/>
    <xf numFmtId="0" fontId="3" fillId="4" borderId="19" xfId="0" applyFont="1" applyFill="1" applyBorder="1"/>
    <xf numFmtId="0" fontId="3" fillId="4" borderId="27" xfId="0" applyFont="1" applyFill="1" applyBorder="1"/>
    <xf numFmtId="0" fontId="0" fillId="0" borderId="0" xfId="0" applyProtection="1">
      <protection locked="0"/>
    </xf>
    <xf numFmtId="0" fontId="10" fillId="4" borderId="8" xfId="3" applyFont="1" applyFill="1" applyBorder="1" applyAlignment="1" applyProtection="1">
      <alignment horizontal="center"/>
    </xf>
    <xf numFmtId="14" fontId="3" fillId="0" borderId="0" xfId="0" applyNumberFormat="1" applyFont="1"/>
    <xf numFmtId="0" fontId="40" fillId="0" borderId="0" xfId="0" applyFont="1"/>
    <xf numFmtId="0" fontId="6" fillId="0" borderId="47" xfId="0" applyFont="1" applyBorder="1"/>
    <xf numFmtId="0" fontId="0" fillId="0" borderId="0" xfId="0" quotePrefix="1"/>
    <xf numFmtId="0" fontId="0" fillId="9" borderId="0" xfId="0" applyFill="1" applyProtection="1">
      <protection locked="0"/>
    </xf>
    <xf numFmtId="0" fontId="41" fillId="0" borderId="0" xfId="0" applyFont="1" applyProtection="1">
      <protection locked="0"/>
    </xf>
    <xf numFmtId="0" fontId="40" fillId="0" borderId="0" xfId="0" applyFont="1" applyProtection="1">
      <protection locked="0"/>
    </xf>
    <xf numFmtId="0" fontId="0" fillId="0" borderId="0" xfId="0" quotePrefix="1" applyProtection="1">
      <protection locked="0"/>
    </xf>
    <xf numFmtId="165" fontId="0" fillId="0" borderId="0" xfId="0" applyNumberFormat="1" applyProtection="1">
      <protection locked="0"/>
    </xf>
    <xf numFmtId="0" fontId="0" fillId="5" borderId="5" xfId="0" applyFill="1" applyBorder="1" applyProtection="1">
      <protection locked="0"/>
    </xf>
    <xf numFmtId="0" fontId="0" fillId="0" borderId="0" xfId="0" applyAlignment="1" applyProtection="1">
      <alignment horizontal="center" wrapText="1"/>
      <protection locked="0"/>
    </xf>
    <xf numFmtId="0" fontId="0" fillId="0" borderId="0" xfId="0" applyAlignment="1" applyProtection="1">
      <alignment vertical="top"/>
      <protection locked="0"/>
    </xf>
    <xf numFmtId="9" fontId="0" fillId="0" borderId="0" xfId="2" applyFont="1" applyFill="1" applyBorder="1" applyProtection="1">
      <protection locked="0"/>
    </xf>
    <xf numFmtId="0" fontId="0" fillId="0" borderId="0" xfId="0" applyAlignment="1" applyProtection="1">
      <alignment vertical="top" wrapText="1"/>
      <protection locked="0"/>
    </xf>
    <xf numFmtId="0" fontId="42" fillId="0" borderId="0" xfId="0" applyFont="1" applyAlignment="1" applyProtection="1">
      <alignment wrapText="1"/>
      <protection locked="0"/>
    </xf>
    <xf numFmtId="0" fontId="42" fillId="0" borderId="0" xfId="0" applyFont="1" applyProtection="1">
      <protection locked="0"/>
    </xf>
    <xf numFmtId="0" fontId="44" fillId="0" borderId="0" xfId="0" applyFont="1" applyProtection="1">
      <protection locked="0"/>
    </xf>
    <xf numFmtId="0" fontId="0" fillId="0" borderId="0" xfId="0" applyAlignment="1" applyProtection="1">
      <alignment horizontal="center"/>
      <protection locked="0"/>
    </xf>
    <xf numFmtId="0" fontId="40" fillId="0" borderId="29" xfId="0" applyFont="1" applyBorder="1" applyAlignment="1" applyProtection="1">
      <alignment vertical="top" wrapText="1"/>
      <protection locked="0"/>
    </xf>
    <xf numFmtId="0" fontId="41" fillId="0" borderId="0" xfId="0" applyFont="1" applyAlignment="1" applyProtection="1">
      <alignment vertical="top"/>
      <protection locked="0"/>
    </xf>
    <xf numFmtId="0" fontId="19" fillId="4" borderId="0" xfId="0" applyFont="1" applyFill="1" applyAlignment="1">
      <alignment wrapText="1"/>
    </xf>
    <xf numFmtId="0" fontId="19" fillId="4" borderId="29" xfId="0" applyFont="1" applyFill="1" applyBorder="1" applyAlignment="1">
      <alignment wrapText="1"/>
    </xf>
    <xf numFmtId="0" fontId="50" fillId="4" borderId="28" xfId="0" applyFont="1" applyFill="1" applyBorder="1" applyAlignment="1">
      <alignment horizontal="left"/>
    </xf>
    <xf numFmtId="0" fontId="50" fillId="4" borderId="0" xfId="0" applyFont="1" applyFill="1" applyAlignment="1">
      <alignment horizontal="left"/>
    </xf>
    <xf numFmtId="0" fontId="50" fillId="4" borderId="29" xfId="0" applyFont="1" applyFill="1" applyBorder="1" applyAlignment="1">
      <alignment horizontal="left"/>
    </xf>
    <xf numFmtId="0" fontId="30" fillId="0" borderId="0" xfId="0" applyFont="1"/>
    <xf numFmtId="0" fontId="3" fillId="0" borderId="0" xfId="0" applyFont="1" applyAlignment="1">
      <alignment vertical="top" wrapText="1"/>
    </xf>
    <xf numFmtId="0" fontId="3" fillId="0" borderId="0" xfId="0" applyFont="1" applyAlignment="1">
      <alignment horizontal="left"/>
    </xf>
    <xf numFmtId="9" fontId="3" fillId="5" borderId="9" xfId="2" applyFont="1" applyFill="1" applyBorder="1" applyAlignment="1" applyProtection="1">
      <alignment horizontal="center"/>
    </xf>
    <xf numFmtId="0" fontId="30" fillId="0" borderId="0" xfId="0" applyFont="1" applyAlignment="1">
      <alignment wrapText="1"/>
    </xf>
    <xf numFmtId="0" fontId="55" fillId="4" borderId="34" xfId="0" applyFont="1" applyFill="1" applyBorder="1"/>
    <xf numFmtId="0" fontId="55" fillId="4" borderId="0" xfId="0" applyFont="1" applyFill="1"/>
    <xf numFmtId="164" fontId="12" fillId="4" borderId="0" xfId="0" applyNumberFormat="1" applyFont="1" applyFill="1" applyAlignment="1">
      <alignment horizontal="left"/>
    </xf>
    <xf numFmtId="0" fontId="12" fillId="4" borderId="0" xfId="0" applyFont="1" applyFill="1" applyAlignment="1">
      <alignment horizontal="left"/>
    </xf>
    <xf numFmtId="0" fontId="55" fillId="4" borderId="35" xfId="0" applyFont="1" applyFill="1" applyBorder="1"/>
    <xf numFmtId="0" fontId="55" fillId="4" borderId="34" xfId="0" applyFont="1" applyFill="1" applyBorder="1" applyAlignment="1">
      <alignment horizontal="left"/>
    </xf>
    <xf numFmtId="0" fontId="3" fillId="4" borderId="35" xfId="0" applyFont="1" applyFill="1" applyBorder="1" applyAlignment="1">
      <alignment horizontal="left"/>
    </xf>
    <xf numFmtId="0" fontId="3" fillId="4" borderId="19" xfId="0" applyFont="1" applyFill="1" applyBorder="1" applyAlignment="1">
      <alignment horizontal="left"/>
    </xf>
    <xf numFmtId="0" fontId="3" fillId="4" borderId="37" xfId="0" applyFont="1" applyFill="1" applyBorder="1" applyAlignment="1">
      <alignment horizontal="left"/>
    </xf>
    <xf numFmtId="0" fontId="38" fillId="4" borderId="0" xfId="3" applyFont="1" applyFill="1" applyBorder="1" applyAlignment="1"/>
    <xf numFmtId="0" fontId="38" fillId="4" borderId="29" xfId="3" applyFont="1" applyFill="1" applyBorder="1" applyAlignment="1"/>
    <xf numFmtId="0" fontId="60" fillId="9" borderId="0" xfId="0" applyFont="1" applyFill="1" applyProtection="1">
      <protection locked="0"/>
    </xf>
    <xf numFmtId="0" fontId="16" fillId="13" borderId="0" xfId="0" applyFont="1" applyFill="1"/>
    <xf numFmtId="0" fontId="3" fillId="13" borderId="0" xfId="0" applyFont="1" applyFill="1"/>
    <xf numFmtId="0" fontId="17" fillId="4" borderId="0" xfId="0" applyFont="1" applyFill="1"/>
    <xf numFmtId="0" fontId="57" fillId="4" borderId="0" xfId="0" applyFont="1" applyFill="1" applyAlignment="1">
      <alignment wrapText="1"/>
    </xf>
    <xf numFmtId="0" fontId="68" fillId="13" borderId="0" xfId="0" applyFont="1" applyFill="1" applyProtection="1">
      <protection locked="0"/>
    </xf>
    <xf numFmtId="0" fontId="30" fillId="13" borderId="0" xfId="0" applyFont="1" applyFill="1" applyProtection="1">
      <protection locked="0"/>
    </xf>
    <xf numFmtId="0" fontId="69" fillId="13" borderId="0" xfId="0" applyFont="1" applyFill="1" applyProtection="1">
      <protection locked="0"/>
    </xf>
    <xf numFmtId="165" fontId="30" fillId="13" borderId="5" xfId="0" applyNumberFormat="1" applyFont="1" applyFill="1" applyBorder="1" applyProtection="1">
      <protection locked="0"/>
    </xf>
    <xf numFmtId="165" fontId="30" fillId="13" borderId="5" xfId="1" applyNumberFormat="1" applyFont="1" applyFill="1" applyBorder="1" applyProtection="1">
      <protection locked="0"/>
    </xf>
    <xf numFmtId="0" fontId="30" fillId="13" borderId="5" xfId="0" applyFont="1" applyFill="1" applyBorder="1" applyProtection="1">
      <protection locked="0"/>
    </xf>
    <xf numFmtId="9" fontId="30" fillId="13" borderId="5" xfId="2" applyFont="1" applyFill="1" applyBorder="1" applyProtection="1">
      <protection locked="0"/>
    </xf>
    <xf numFmtId="165" fontId="30" fillId="13" borderId="5" xfId="0" applyNumberFormat="1" applyFont="1" applyFill="1" applyBorder="1" applyAlignment="1" applyProtection="1">
      <alignment horizontal="right"/>
      <protection locked="0"/>
    </xf>
    <xf numFmtId="165" fontId="30" fillId="13" borderId="5" xfId="0" applyNumberFormat="1" applyFont="1" applyFill="1" applyBorder="1" applyAlignment="1" applyProtection="1">
      <alignment vertical="top"/>
      <protection locked="0"/>
    </xf>
    <xf numFmtId="0" fontId="68" fillId="15" borderId="0" xfId="0" applyFont="1" applyFill="1" applyProtection="1">
      <protection locked="0"/>
    </xf>
    <xf numFmtId="0" fontId="30" fillId="15" borderId="0" xfId="0" applyFont="1" applyFill="1" applyProtection="1">
      <protection locked="0"/>
    </xf>
    <xf numFmtId="0" fontId="69" fillId="15" borderId="0" xfId="0" applyFont="1" applyFill="1" applyProtection="1">
      <protection locked="0"/>
    </xf>
    <xf numFmtId="165" fontId="30" fillId="15" borderId="5" xfId="0" applyNumberFormat="1" applyFont="1" applyFill="1" applyBorder="1" applyProtection="1">
      <protection locked="0"/>
    </xf>
    <xf numFmtId="165" fontId="30" fillId="15" borderId="5" xfId="0" applyNumberFormat="1" applyFont="1" applyFill="1" applyBorder="1" applyAlignment="1" applyProtection="1">
      <alignment horizontal="right"/>
      <protection locked="0"/>
    </xf>
    <xf numFmtId="3" fontId="0" fillId="5" borderId="5" xfId="0" applyNumberFormat="1" applyFill="1" applyBorder="1" applyProtection="1">
      <protection locked="0"/>
    </xf>
    <xf numFmtId="0" fontId="70" fillId="5" borderId="5" xfId="0" applyFont="1" applyFill="1" applyBorder="1" applyProtection="1">
      <protection locked="0"/>
    </xf>
    <xf numFmtId="0" fontId="70" fillId="5" borderId="5" xfId="0" applyFont="1" applyFill="1" applyBorder="1" applyAlignment="1" applyProtection="1">
      <alignment vertical="top"/>
      <protection locked="0"/>
    </xf>
    <xf numFmtId="1" fontId="70" fillId="5" borderId="5" xfId="2" applyNumberFormat="1" applyFont="1" applyFill="1" applyBorder="1" applyProtection="1">
      <protection locked="0"/>
    </xf>
    <xf numFmtId="0" fontId="70" fillId="5" borderId="5" xfId="0" applyFont="1" applyFill="1" applyBorder="1" applyAlignment="1" applyProtection="1">
      <alignment horizontal="center"/>
      <protection locked="0"/>
    </xf>
    <xf numFmtId="0" fontId="71" fillId="5" borderId="5" xfId="0" applyFont="1" applyFill="1" applyBorder="1" applyProtection="1">
      <protection locked="0"/>
    </xf>
    <xf numFmtId="0" fontId="40" fillId="4" borderId="0" xfId="0" applyFont="1" applyFill="1" applyAlignment="1" applyProtection="1">
      <alignment horizontal="center"/>
      <protection locked="0"/>
    </xf>
    <xf numFmtId="1" fontId="30" fillId="15" borderId="5" xfId="0" applyNumberFormat="1" applyFont="1" applyFill="1" applyBorder="1" applyAlignment="1" applyProtection="1">
      <alignment horizontal="center" vertical="center"/>
      <protection locked="0"/>
    </xf>
    <xf numFmtId="0" fontId="22" fillId="13" borderId="0" xfId="0" applyFont="1" applyFill="1"/>
    <xf numFmtId="0" fontId="4" fillId="3" borderId="0" xfId="0" applyFont="1" applyFill="1" applyAlignment="1">
      <alignment horizontal="center" vertical="center"/>
    </xf>
    <xf numFmtId="0" fontId="5" fillId="3" borderId="0" xfId="0" applyFont="1" applyFill="1" applyAlignment="1">
      <alignment wrapText="1"/>
    </xf>
    <xf numFmtId="0" fontId="6" fillId="13" borderId="0" xfId="0" applyFont="1" applyFill="1"/>
    <xf numFmtId="0" fontId="3" fillId="4" borderId="14" xfId="0" applyFont="1" applyFill="1" applyBorder="1"/>
    <xf numFmtId="0" fontId="6" fillId="4" borderId="12" xfId="0" applyFont="1" applyFill="1" applyBorder="1" applyAlignment="1">
      <alignment horizontal="center" vertical="center" wrapText="1"/>
    </xf>
    <xf numFmtId="0" fontId="6" fillId="4" borderId="15" xfId="0" applyFont="1" applyFill="1" applyBorder="1"/>
    <xf numFmtId="0" fontId="3" fillId="4" borderId="10" xfId="0" applyFont="1" applyFill="1" applyBorder="1"/>
    <xf numFmtId="0" fontId="6" fillId="4" borderId="0" xfId="0" applyFont="1" applyFill="1" applyAlignment="1">
      <alignment horizontal="center" vertical="center" wrapText="1"/>
    </xf>
    <xf numFmtId="0" fontId="3" fillId="4" borderId="11" xfId="0" applyFont="1" applyFill="1" applyBorder="1"/>
    <xf numFmtId="0" fontId="6" fillId="4" borderId="0" xfId="0" applyFont="1" applyFill="1"/>
    <xf numFmtId="0" fontId="6" fillId="4" borderId="53" xfId="0" applyFont="1" applyFill="1" applyBorder="1" applyAlignment="1">
      <alignment horizontal="center"/>
    </xf>
    <xf numFmtId="14" fontId="3" fillId="4" borderId="0" xfId="0" applyNumberFormat="1" applyFont="1" applyFill="1" applyAlignment="1">
      <alignment horizontal="left"/>
    </xf>
    <xf numFmtId="0" fontId="8" fillId="4" borderId="11" xfId="0" applyFont="1" applyFill="1" applyBorder="1" applyAlignment="1">
      <alignment horizontal="center" vertical="center"/>
    </xf>
    <xf numFmtId="0" fontId="3" fillId="3" borderId="0" xfId="0" applyFont="1" applyFill="1" applyAlignment="1">
      <alignment horizontal="left"/>
    </xf>
    <xf numFmtId="0" fontId="22" fillId="4" borderId="0" xfId="0" applyFont="1" applyFill="1"/>
    <xf numFmtId="0" fontId="0" fillId="13" borderId="0" xfId="0" applyFill="1"/>
    <xf numFmtId="0" fontId="3" fillId="3" borderId="28" xfId="0" applyFont="1" applyFill="1" applyBorder="1" applyAlignment="1">
      <alignment horizontal="left"/>
    </xf>
    <xf numFmtId="0" fontId="3" fillId="4" borderId="6" xfId="0" applyFont="1" applyFill="1" applyBorder="1"/>
    <xf numFmtId="0" fontId="3" fillId="4" borderId="7" xfId="0" applyFont="1" applyFill="1" applyBorder="1"/>
    <xf numFmtId="0" fontId="3" fillId="13" borderId="0" xfId="0" applyFont="1" applyFill="1" applyAlignment="1">
      <alignment vertical="top" wrapText="1"/>
    </xf>
    <xf numFmtId="0" fontId="3" fillId="13" borderId="79" xfId="0" applyFont="1" applyFill="1" applyBorder="1"/>
    <xf numFmtId="0" fontId="3" fillId="4" borderId="0" xfId="0" applyFont="1" applyFill="1" applyAlignment="1">
      <alignment vertical="top" wrapText="1"/>
    </xf>
    <xf numFmtId="0" fontId="3" fillId="4" borderId="59" xfId="0" applyFont="1" applyFill="1" applyBorder="1" applyAlignment="1">
      <alignment vertical="top" wrapText="1"/>
    </xf>
    <xf numFmtId="0" fontId="3" fillId="4" borderId="68" xfId="0" applyFont="1" applyFill="1" applyBorder="1" applyAlignment="1">
      <alignment vertical="top" wrapText="1"/>
    </xf>
    <xf numFmtId="0" fontId="3" fillId="4" borderId="67" xfId="0" applyFont="1" applyFill="1" applyBorder="1" applyAlignment="1">
      <alignment vertical="top" wrapText="1"/>
    </xf>
    <xf numFmtId="0" fontId="7" fillId="4" borderId="0" xfId="0" applyFont="1" applyFill="1"/>
    <xf numFmtId="0" fontId="7" fillId="4" borderId="1" xfId="0" applyFont="1" applyFill="1" applyBorder="1"/>
    <xf numFmtId="0" fontId="72" fillId="4" borderId="0" xfId="0" applyFont="1" applyFill="1"/>
    <xf numFmtId="0" fontId="6" fillId="3" borderId="0" xfId="0" applyFont="1" applyFill="1" applyAlignment="1">
      <alignment horizontal="center"/>
    </xf>
    <xf numFmtId="0" fontId="3" fillId="3" borderId="0" xfId="0" applyFont="1" applyFill="1" applyAlignment="1">
      <alignment horizontal="center"/>
    </xf>
    <xf numFmtId="0" fontId="3" fillId="3" borderId="0" xfId="0" applyFont="1" applyFill="1" applyAlignment="1">
      <alignment vertical="top" wrapText="1"/>
    </xf>
    <xf numFmtId="0" fontId="3" fillId="4" borderId="76" xfId="0" applyFont="1" applyFill="1" applyBorder="1" applyAlignment="1">
      <alignment vertical="top" wrapText="1"/>
    </xf>
    <xf numFmtId="0" fontId="3" fillId="4" borderId="14" xfId="0" applyFont="1" applyFill="1" applyBorder="1" applyAlignment="1">
      <alignment horizontal="left"/>
    </xf>
    <xf numFmtId="0" fontId="6" fillId="4" borderId="15" xfId="0" applyFont="1" applyFill="1" applyBorder="1" applyAlignment="1">
      <alignment horizontal="left"/>
    </xf>
    <xf numFmtId="0" fontId="3" fillId="4" borderId="10" xfId="0" applyFont="1" applyFill="1" applyBorder="1" applyAlignment="1">
      <alignment horizontal="left"/>
    </xf>
    <xf numFmtId="0" fontId="3" fillId="4" borderId="11" xfId="0" applyFont="1" applyFill="1" applyBorder="1" applyAlignment="1">
      <alignment horizontal="left"/>
    </xf>
    <xf numFmtId="0" fontId="24" fillId="0" borderId="0" xfId="3" applyFont="1" applyFill="1" applyBorder="1" applyAlignment="1" applyProtection="1">
      <alignment horizontal="center" vertical="center" wrapText="1"/>
    </xf>
    <xf numFmtId="0" fontId="67" fillId="4" borderId="5" xfId="3" applyFont="1" applyFill="1" applyBorder="1" applyAlignment="1" applyProtection="1">
      <alignment horizontal="left" vertical="center" wrapText="1"/>
    </xf>
    <xf numFmtId="0" fontId="7" fillId="0" borderId="0" xfId="0" applyFont="1" applyAlignment="1">
      <alignmen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4" borderId="52" xfId="0" applyFont="1" applyFill="1" applyBorder="1" applyAlignment="1">
      <alignment horizontal="left" vertical="center"/>
    </xf>
    <xf numFmtId="0" fontId="3" fillId="4" borderId="52" xfId="0" applyFont="1" applyFill="1" applyBorder="1" applyAlignment="1">
      <alignment vertical="center" wrapText="1"/>
    </xf>
    <xf numFmtId="2" fontId="3" fillId="9" borderId="52" xfId="0" applyNumberFormat="1" applyFont="1" applyFill="1" applyBorder="1" applyAlignment="1">
      <alignment horizontal="left" vertical="center"/>
    </xf>
    <xf numFmtId="2" fontId="3" fillId="9" borderId="52" xfId="0" applyNumberFormat="1" applyFont="1" applyFill="1" applyBorder="1" applyAlignment="1">
      <alignment horizontal="left" vertical="center" indent="2"/>
    </xf>
    <xf numFmtId="0" fontId="3" fillId="4" borderId="52" xfId="0" applyFont="1" applyFill="1" applyBorder="1" applyAlignment="1">
      <alignment horizontal="left" vertical="center" wrapText="1"/>
    </xf>
    <xf numFmtId="0" fontId="3" fillId="4" borderId="52" xfId="0" applyFont="1" applyFill="1" applyBorder="1" applyAlignment="1">
      <alignment horizontal="left" vertical="top" wrapText="1"/>
    </xf>
    <xf numFmtId="0" fontId="22" fillId="0" borderId="0" xfId="0" applyFont="1" applyAlignment="1">
      <alignment horizontal="left" vertical="center"/>
    </xf>
    <xf numFmtId="0" fontId="3" fillId="9" borderId="52" xfId="0" applyFont="1" applyFill="1" applyBorder="1" applyAlignment="1">
      <alignment horizontal="left" vertical="center"/>
    </xf>
    <xf numFmtId="2" fontId="3" fillId="10" borderId="52" xfId="0" applyNumberFormat="1" applyFont="1" applyFill="1" applyBorder="1" applyAlignment="1">
      <alignment horizontal="left" vertical="center"/>
    </xf>
    <xf numFmtId="2" fontId="3" fillId="10" borderId="52" xfId="0" applyNumberFormat="1" applyFont="1" applyFill="1" applyBorder="1" applyAlignment="1">
      <alignment horizontal="left" vertical="center" indent="2"/>
    </xf>
    <xf numFmtId="0" fontId="3" fillId="10" borderId="52" xfId="0" applyFont="1" applyFill="1" applyBorder="1" applyAlignment="1">
      <alignment horizontal="left" vertical="center"/>
    </xf>
    <xf numFmtId="0" fontId="3" fillId="11" borderId="52" xfId="0" applyFont="1" applyFill="1" applyBorder="1" applyAlignment="1">
      <alignment horizontal="left" vertical="center"/>
    </xf>
    <xf numFmtId="2" fontId="3" fillId="11" borderId="52" xfId="0" applyNumberFormat="1" applyFont="1" applyFill="1" applyBorder="1" applyAlignment="1">
      <alignment horizontal="left" vertical="center" indent="2"/>
    </xf>
    <xf numFmtId="2" fontId="3" fillId="11" borderId="52" xfId="0" applyNumberFormat="1" applyFont="1" applyFill="1" applyBorder="1" applyAlignment="1">
      <alignment horizontal="left" vertical="center"/>
    </xf>
    <xf numFmtId="0" fontId="6" fillId="8" borderId="5" xfId="0" applyFont="1" applyFill="1" applyBorder="1" applyAlignment="1">
      <alignment wrapText="1"/>
    </xf>
    <xf numFmtId="0" fontId="6" fillId="3" borderId="5" xfId="0" applyFont="1" applyFill="1" applyBorder="1" applyAlignment="1">
      <alignment horizontal="left" wrapText="1"/>
    </xf>
    <xf numFmtId="0" fontId="28" fillId="0" borderId="5" xfId="0" applyFont="1" applyBorder="1"/>
    <xf numFmtId="0" fontId="3" fillId="0" borderId="5" xfId="0" applyFont="1" applyBorder="1" applyAlignment="1">
      <alignment vertical="top"/>
    </xf>
    <xf numFmtId="0" fontId="3" fillId="0" borderId="5" xfId="0" applyFont="1" applyBorder="1" applyAlignment="1">
      <alignment horizontal="center" vertical="center"/>
    </xf>
    <xf numFmtId="0" fontId="17" fillId="0" borderId="0" xfId="0" applyFont="1"/>
    <xf numFmtId="0" fontId="3" fillId="13" borderId="83" xfId="0" applyFont="1" applyFill="1" applyBorder="1"/>
    <xf numFmtId="0" fontId="5" fillId="4" borderId="0" xfId="0" applyFont="1" applyFill="1" applyAlignment="1">
      <alignment horizontal="left" wrapText="1"/>
    </xf>
    <xf numFmtId="0" fontId="3" fillId="13" borderId="84" xfId="0" applyFont="1" applyFill="1" applyBorder="1"/>
    <xf numFmtId="0" fontId="0" fillId="4" borderId="28" xfId="0" applyFill="1" applyBorder="1"/>
    <xf numFmtId="0" fontId="0" fillId="4" borderId="0" xfId="0" applyFill="1"/>
    <xf numFmtId="0" fontId="0" fillId="4" borderId="29" xfId="0" applyFill="1" applyBorder="1"/>
    <xf numFmtId="0" fontId="3" fillId="4" borderId="47" xfId="0" applyFont="1" applyFill="1" applyBorder="1"/>
    <xf numFmtId="0" fontId="77" fillId="4" borderId="5" xfId="3" applyFont="1" applyFill="1" applyBorder="1" applyAlignment="1">
      <alignment horizontal="left" vertical="center" wrapText="1"/>
    </xf>
    <xf numFmtId="0" fontId="58" fillId="4" borderId="0" xfId="0" applyFont="1" applyFill="1" applyAlignment="1">
      <alignment horizontal="left" wrapText="1"/>
    </xf>
    <xf numFmtId="0" fontId="6" fillId="3" borderId="0" xfId="0" applyFont="1" applyFill="1" applyAlignment="1">
      <alignment horizontal="left"/>
    </xf>
    <xf numFmtId="0" fontId="3" fillId="4" borderId="0" xfId="0" applyFont="1" applyFill="1" applyAlignment="1">
      <alignment horizontal="left" wrapText="1"/>
    </xf>
    <xf numFmtId="0" fontId="3" fillId="4" borderId="28" xfId="0" applyFont="1" applyFill="1" applyBorder="1" applyAlignment="1">
      <alignment horizontal="left" wrapText="1"/>
    </xf>
    <xf numFmtId="0" fontId="3" fillId="4" borderId="29" xfId="0" applyFont="1" applyFill="1" applyBorder="1" applyAlignment="1">
      <alignment horizontal="left" wrapText="1"/>
    </xf>
    <xf numFmtId="0" fontId="7" fillId="4" borderId="0" xfId="0" applyFont="1" applyFill="1" applyAlignment="1">
      <alignment horizontal="left"/>
    </xf>
    <xf numFmtId="0" fontId="3" fillId="4" borderId="0" xfId="0" applyFont="1" applyFill="1" applyAlignment="1">
      <alignment horizontal="left" vertical="top" wrapText="1"/>
    </xf>
    <xf numFmtId="0" fontId="5" fillId="3" borderId="0" xfId="0" applyFont="1" applyFill="1" applyAlignment="1">
      <alignment horizontal="left" wrapText="1"/>
    </xf>
    <xf numFmtId="0" fontId="4" fillId="3" borderId="0" xfId="0" applyFont="1" applyFill="1" applyAlignment="1">
      <alignment horizontal="left" vertical="center"/>
    </xf>
    <xf numFmtId="0" fontId="6" fillId="4" borderId="10" xfId="0" applyFont="1" applyFill="1" applyBorder="1" applyAlignment="1">
      <alignment horizontal="left"/>
    </xf>
    <xf numFmtId="0" fontId="6" fillId="4" borderId="0" xfId="0" applyFont="1" applyFill="1" applyAlignment="1">
      <alignment horizontal="left"/>
    </xf>
    <xf numFmtId="0" fontId="3" fillId="3" borderId="0" xfId="0" applyFont="1" applyFill="1" applyAlignment="1">
      <alignment horizontal="left" vertical="top" wrapText="1"/>
    </xf>
    <xf numFmtId="0" fontId="5" fillId="4" borderId="0" xfId="0" applyFont="1" applyFill="1" applyAlignment="1">
      <alignment horizontal="right" vertical="top"/>
    </xf>
    <xf numFmtId="0" fontId="6" fillId="4" borderId="12" xfId="0" applyFont="1" applyFill="1" applyBorder="1" applyAlignment="1">
      <alignment horizontal="left" vertical="center" wrapText="1"/>
    </xf>
    <xf numFmtId="0" fontId="7" fillId="0" borderId="0" xfId="0" applyFont="1" applyAlignment="1">
      <alignment horizontal="left"/>
    </xf>
    <xf numFmtId="0" fontId="5" fillId="4" borderId="10" xfId="0" applyFont="1" applyFill="1" applyBorder="1" applyAlignment="1">
      <alignment horizontal="left" vertical="top"/>
    </xf>
    <xf numFmtId="0" fontId="19" fillId="4" borderId="28" xfId="0" applyFont="1" applyFill="1" applyBorder="1" applyAlignment="1">
      <alignment wrapText="1"/>
    </xf>
    <xf numFmtId="0" fontId="3" fillId="0" borderId="0" xfId="0" applyFont="1" applyAlignment="1">
      <alignment wrapText="1"/>
    </xf>
    <xf numFmtId="0" fontId="3" fillId="4" borderId="28" xfId="0" applyFont="1" applyFill="1" applyBorder="1" applyAlignment="1">
      <alignment horizontal="left" vertical="top" wrapText="1"/>
    </xf>
    <xf numFmtId="0" fontId="3" fillId="4" borderId="29" xfId="0" applyFont="1" applyFill="1" applyBorder="1" applyAlignment="1">
      <alignment horizontal="left" vertical="top" wrapText="1"/>
    </xf>
    <xf numFmtId="0" fontId="6" fillId="4" borderId="17" xfId="0" applyFont="1" applyFill="1" applyBorder="1" applyAlignment="1">
      <alignment horizontal="left"/>
    </xf>
    <xf numFmtId="0" fontId="61" fillId="4" borderId="28" xfId="3" applyFont="1" applyFill="1" applyBorder="1" applyAlignment="1">
      <alignment horizontal="left" vertical="center" wrapText="1"/>
    </xf>
    <xf numFmtId="0" fontId="61" fillId="4" borderId="0" xfId="3" applyFont="1" applyFill="1" applyBorder="1" applyAlignment="1">
      <alignment horizontal="left" vertical="center" wrapText="1"/>
    </xf>
    <xf numFmtId="0" fontId="61" fillId="4" borderId="29" xfId="3" applyFont="1" applyFill="1" applyBorder="1" applyAlignment="1">
      <alignment horizontal="left" vertical="center" wrapText="1"/>
    </xf>
    <xf numFmtId="0" fontId="40" fillId="0" borderId="0" xfId="0" applyFont="1" applyAlignment="1" applyProtection="1">
      <alignment horizontal="center" vertical="top" wrapText="1"/>
      <protection locked="0"/>
    </xf>
    <xf numFmtId="0" fontId="70" fillId="5" borderId="5" xfId="0" applyFont="1" applyFill="1" applyBorder="1" applyAlignment="1" applyProtection="1">
      <alignment horizontal="center" vertical="center"/>
      <protection locked="0"/>
    </xf>
    <xf numFmtId="0" fontId="0" fillId="0" borderId="0" xfId="0" applyAlignment="1" applyProtection="1">
      <alignment horizontal="center" vertical="top" wrapText="1"/>
      <protection locked="0"/>
    </xf>
    <xf numFmtId="0" fontId="0" fillId="0" borderId="0" xfId="0" applyAlignment="1" applyProtection="1">
      <alignment horizontal="left" vertical="top" wrapText="1"/>
      <protection locked="0"/>
    </xf>
    <xf numFmtId="0" fontId="42" fillId="0" borderId="0" xfId="0" applyFont="1" applyAlignment="1" applyProtection="1">
      <alignment horizontal="left" vertical="top" wrapText="1"/>
      <protection locked="0"/>
    </xf>
    <xf numFmtId="0" fontId="6" fillId="4" borderId="0" xfId="0" applyFont="1" applyFill="1" applyAlignment="1">
      <alignment horizontal="left" vertical="center" wrapText="1"/>
    </xf>
    <xf numFmtId="0" fontId="3" fillId="4" borderId="0" xfId="0" applyFont="1" applyFill="1" applyAlignment="1">
      <alignment horizontal="right"/>
    </xf>
    <xf numFmtId="0" fontId="75" fillId="4" borderId="0" xfId="0" applyFont="1" applyFill="1" applyAlignment="1">
      <alignment horizontal="left"/>
    </xf>
    <xf numFmtId="0" fontId="17" fillId="4" borderId="0" xfId="0" applyFont="1" applyFill="1" applyAlignment="1">
      <alignment horizontal="left"/>
    </xf>
    <xf numFmtId="0" fontId="57" fillId="4" borderId="0" xfId="0" applyFont="1" applyFill="1" applyAlignment="1">
      <alignment horizontal="left" vertical="top" wrapText="1"/>
    </xf>
    <xf numFmtId="0" fontId="58" fillId="4" borderId="0" xfId="0" applyFont="1" applyFill="1" applyAlignment="1">
      <alignment horizontal="left" vertical="top" wrapText="1"/>
    </xf>
    <xf numFmtId="0" fontId="3" fillId="3" borderId="0" xfId="0" applyFont="1" applyFill="1" applyAlignment="1">
      <alignment horizontal="left" vertical="center" wrapText="1"/>
    </xf>
    <xf numFmtId="0" fontId="3" fillId="3" borderId="0" xfId="0" applyFont="1" applyFill="1" applyAlignment="1">
      <alignment horizontal="left" wrapText="1"/>
    </xf>
    <xf numFmtId="0" fontId="6" fillId="3" borderId="0" xfId="0" applyFont="1" applyFill="1" applyAlignment="1">
      <alignment horizontal="left"/>
    </xf>
    <xf numFmtId="0" fontId="3" fillId="7" borderId="0" xfId="0" applyFont="1" applyFill="1" applyAlignment="1">
      <alignment horizontal="left" vertical="top" wrapText="1"/>
    </xf>
    <xf numFmtId="0" fontId="8" fillId="4" borderId="0" xfId="0" applyFont="1" applyFill="1" applyAlignment="1">
      <alignment horizontal="left" wrapText="1"/>
    </xf>
    <xf numFmtId="0" fontId="3" fillId="4" borderId="0" xfId="0" applyFont="1" applyFill="1" applyAlignment="1">
      <alignment horizontal="left" wrapText="1"/>
    </xf>
    <xf numFmtId="0" fontId="18" fillId="4" borderId="0" xfId="0" applyFont="1" applyFill="1" applyAlignment="1">
      <alignment horizontal="left" wrapText="1"/>
    </xf>
    <xf numFmtId="0" fontId="61" fillId="4" borderId="43" xfId="3" applyFont="1" applyFill="1" applyBorder="1" applyAlignment="1"/>
    <xf numFmtId="0" fontId="61" fillId="4" borderId="16" xfId="3" applyFont="1" applyFill="1" applyBorder="1" applyAlignment="1"/>
    <xf numFmtId="0" fontId="61" fillId="4" borderId="44" xfId="3" applyFont="1" applyFill="1" applyBorder="1" applyAlignment="1"/>
    <xf numFmtId="0" fontId="61" fillId="4" borderId="28" xfId="3" applyFont="1" applyFill="1" applyBorder="1" applyAlignment="1">
      <alignment horizontal="left"/>
    </xf>
    <xf numFmtId="0" fontId="61" fillId="4" borderId="0" xfId="3" applyFont="1" applyFill="1" applyBorder="1" applyAlignment="1">
      <alignment horizontal="left"/>
    </xf>
    <xf numFmtId="0" fontId="61" fillId="4" borderId="29" xfId="3" applyFont="1" applyFill="1" applyBorder="1" applyAlignment="1">
      <alignment horizontal="left"/>
    </xf>
    <xf numFmtId="0" fontId="3" fillId="4" borderId="5" xfId="0" applyFont="1" applyFill="1" applyBorder="1" applyAlignment="1">
      <alignment horizontal="left" vertical="top" wrapText="1"/>
    </xf>
    <xf numFmtId="0" fontId="3" fillId="4" borderId="24" xfId="0" applyFont="1" applyFill="1" applyBorder="1" applyAlignment="1">
      <alignment horizontal="left" vertical="top" wrapText="1"/>
    </xf>
    <xf numFmtId="0" fontId="3" fillId="4" borderId="17" xfId="0" applyFont="1" applyFill="1" applyBorder="1" applyAlignment="1">
      <alignment horizontal="left" vertical="top" wrapText="1"/>
    </xf>
    <xf numFmtId="0" fontId="3" fillId="4" borderId="25" xfId="0" applyFont="1" applyFill="1" applyBorder="1" applyAlignment="1">
      <alignment horizontal="left" vertical="top" wrapText="1"/>
    </xf>
    <xf numFmtId="0" fontId="6" fillId="4" borderId="26" xfId="0" applyFont="1" applyFill="1" applyBorder="1" applyAlignment="1">
      <alignment horizontal="left" wrapText="1"/>
    </xf>
    <xf numFmtId="0" fontId="3" fillId="4" borderId="19" xfId="0" applyFont="1" applyFill="1" applyBorder="1" applyAlignment="1">
      <alignment horizontal="left" wrapText="1"/>
    </xf>
    <xf numFmtId="0" fontId="3" fillId="4" borderId="27" xfId="0" applyFont="1" applyFill="1" applyBorder="1" applyAlignment="1">
      <alignment horizontal="left" wrapText="1"/>
    </xf>
    <xf numFmtId="0" fontId="3" fillId="4" borderId="28" xfId="0" applyFont="1" applyFill="1" applyBorder="1" applyAlignment="1">
      <alignment horizontal="left" wrapText="1"/>
    </xf>
    <xf numFmtId="0" fontId="3" fillId="4" borderId="29" xfId="0" applyFont="1" applyFill="1" applyBorder="1" applyAlignment="1">
      <alignment horizontal="left" wrapText="1"/>
    </xf>
    <xf numFmtId="0" fontId="61" fillId="4" borderId="28" xfId="3" applyFont="1" applyFill="1" applyBorder="1" applyAlignment="1"/>
    <xf numFmtId="0" fontId="61" fillId="4" borderId="0" xfId="3" applyFont="1" applyFill="1" applyBorder="1" applyAlignment="1"/>
    <xf numFmtId="0" fontId="61" fillId="4" borderId="29" xfId="3" applyFont="1" applyFill="1" applyBorder="1" applyAlignment="1"/>
    <xf numFmtId="0" fontId="6" fillId="2" borderId="24" xfId="0" applyFont="1" applyFill="1" applyBorder="1" applyAlignment="1">
      <alignment horizontal="left"/>
    </xf>
    <xf numFmtId="0" fontId="6" fillId="2" borderId="17" xfId="0" applyFont="1" applyFill="1" applyBorder="1" applyAlignment="1">
      <alignment horizontal="left"/>
    </xf>
    <xf numFmtId="0" fontId="6" fillId="2" borderId="5" xfId="0" applyFont="1" applyFill="1" applyBorder="1" applyAlignment="1">
      <alignment horizontal="left"/>
    </xf>
    <xf numFmtId="0" fontId="64" fillId="13" borderId="0" xfId="0" applyFont="1" applyFill="1" applyAlignment="1">
      <alignment horizontal="right"/>
    </xf>
    <xf numFmtId="0" fontId="64" fillId="13" borderId="0" xfId="0" applyFont="1" applyFill="1" applyAlignment="1">
      <alignment horizontal="left"/>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62" fillId="14" borderId="0" xfId="0" applyFont="1" applyFill="1" applyAlignment="1">
      <alignment horizontal="left" vertical="center" wrapText="1"/>
    </xf>
    <xf numFmtId="0" fontId="64" fillId="13" borderId="0" xfId="0" applyFont="1" applyFill="1" applyAlignment="1">
      <alignment horizontal="center"/>
    </xf>
    <xf numFmtId="0" fontId="6" fillId="4" borderId="1" xfId="0" applyFont="1" applyFill="1" applyBorder="1" applyAlignment="1">
      <alignment horizontal="left"/>
    </xf>
    <xf numFmtId="0" fontId="3" fillId="5" borderId="2" xfId="0" applyFont="1" applyFill="1" applyBorder="1" applyAlignment="1" applyProtection="1">
      <alignment horizontal="left"/>
      <protection locked="0"/>
    </xf>
    <xf numFmtId="0" fontId="3" fillId="5" borderId="3" xfId="0" applyFont="1" applyFill="1" applyBorder="1" applyAlignment="1" applyProtection="1">
      <alignment horizontal="left"/>
      <protection locked="0"/>
    </xf>
    <xf numFmtId="0" fontId="3" fillId="5" borderId="4" xfId="0" applyFont="1" applyFill="1" applyBorder="1" applyAlignment="1" applyProtection="1">
      <alignment horizontal="left"/>
      <protection locked="0"/>
    </xf>
    <xf numFmtId="0" fontId="7" fillId="4" borderId="0" xfId="0" applyFont="1" applyFill="1" applyAlignment="1">
      <alignment horizontal="left"/>
    </xf>
    <xf numFmtId="0" fontId="51" fillId="3" borderId="0" xfId="0" applyFont="1" applyFill="1" applyAlignment="1">
      <alignment horizontal="left" vertical="center"/>
    </xf>
    <xf numFmtId="0" fontId="51" fillId="3" borderId="8" xfId="0" applyFont="1" applyFill="1" applyBorder="1" applyAlignment="1">
      <alignment horizontal="left" vertical="center"/>
    </xf>
    <xf numFmtId="0" fontId="53" fillId="4" borderId="79" xfId="0" applyFont="1" applyFill="1" applyBorder="1" applyAlignment="1" applyProtection="1">
      <alignment horizontal="center" vertical="center" wrapText="1"/>
      <protection locked="0"/>
    </xf>
    <xf numFmtId="0" fontId="53" fillId="4" borderId="0" xfId="0" applyFont="1" applyFill="1" applyAlignment="1" applyProtection="1">
      <alignment horizontal="center" vertical="center" wrapText="1"/>
      <protection locked="0"/>
    </xf>
    <xf numFmtId="0" fontId="53" fillId="4" borderId="75" xfId="0" applyFont="1" applyFill="1" applyBorder="1" applyAlignment="1" applyProtection="1">
      <alignment horizontal="center" vertical="center" wrapText="1"/>
      <protection locked="0"/>
    </xf>
    <xf numFmtId="0" fontId="53" fillId="4" borderId="77" xfId="0" applyFont="1" applyFill="1" applyBorder="1" applyAlignment="1" applyProtection="1">
      <alignment horizontal="center" vertical="center" wrapText="1"/>
      <protection locked="0"/>
    </xf>
    <xf numFmtId="0" fontId="53" fillId="4" borderId="72" xfId="0" applyFont="1" applyFill="1" applyBorder="1" applyAlignment="1" applyProtection="1">
      <alignment horizontal="center" vertical="center" wrapText="1"/>
      <protection locked="0"/>
    </xf>
    <xf numFmtId="0" fontId="53" fillId="4" borderId="81" xfId="0" applyFont="1" applyFill="1" applyBorder="1" applyAlignment="1" applyProtection="1">
      <alignment horizontal="center" vertical="center" wrapText="1"/>
      <protection locked="0"/>
    </xf>
    <xf numFmtId="0" fontId="51" fillId="2" borderId="0" xfId="0" applyFont="1" applyFill="1" applyAlignment="1">
      <alignment horizontal="left" vertical="center"/>
    </xf>
    <xf numFmtId="0" fontId="51" fillId="2" borderId="8" xfId="0" applyFont="1" applyFill="1" applyBorder="1" applyAlignment="1">
      <alignment horizontal="left" vertical="center"/>
    </xf>
    <xf numFmtId="0" fontId="53" fillId="13" borderId="78" xfId="0" applyFont="1" applyFill="1" applyBorder="1" applyAlignment="1" applyProtection="1">
      <alignment horizontal="center" vertical="center" wrapText="1"/>
      <protection locked="0"/>
    </xf>
    <xf numFmtId="0" fontId="53" fillId="13" borderId="70" xfId="0" applyFont="1" applyFill="1" applyBorder="1" applyAlignment="1" applyProtection="1">
      <alignment horizontal="center" vertical="center" wrapText="1"/>
      <protection locked="0"/>
    </xf>
    <xf numFmtId="0" fontId="53" fillId="13" borderId="71" xfId="0" applyFont="1" applyFill="1" applyBorder="1" applyAlignment="1" applyProtection="1">
      <alignment horizontal="center" vertical="center" wrapText="1"/>
      <protection locked="0"/>
    </xf>
    <xf numFmtId="0" fontId="53" fillId="13" borderId="77" xfId="0" applyFont="1" applyFill="1" applyBorder="1" applyAlignment="1" applyProtection="1">
      <alignment horizontal="center" vertical="center" wrapText="1"/>
      <protection locked="0"/>
    </xf>
    <xf numFmtId="0" fontId="53" fillId="13" borderId="72" xfId="0" applyFont="1" applyFill="1" applyBorder="1" applyAlignment="1" applyProtection="1">
      <alignment horizontal="center" vertical="center" wrapText="1"/>
      <protection locked="0"/>
    </xf>
    <xf numFmtId="0" fontId="53" fillId="13" borderId="73" xfId="0" applyFont="1" applyFill="1" applyBorder="1" applyAlignment="1" applyProtection="1">
      <alignment horizontal="center" vertical="center" wrapText="1"/>
      <protection locked="0"/>
    </xf>
    <xf numFmtId="0" fontId="51" fillId="3" borderId="0" xfId="0" applyFont="1" applyFill="1" applyAlignment="1">
      <alignment vertical="center"/>
    </xf>
    <xf numFmtId="0" fontId="51" fillId="3" borderId="75" xfId="0" applyFont="1" applyFill="1" applyBorder="1" applyAlignment="1">
      <alignment vertical="center"/>
    </xf>
    <xf numFmtId="0" fontId="51" fillId="3" borderId="8" xfId="0" applyFont="1" applyFill="1" applyBorder="1" applyAlignment="1">
      <alignment vertical="center"/>
    </xf>
    <xf numFmtId="0" fontId="51" fillId="3" borderId="74" xfId="0" applyFont="1" applyFill="1" applyBorder="1" applyAlignment="1">
      <alignment vertical="center"/>
    </xf>
    <xf numFmtId="0" fontId="53" fillId="4" borderId="80" xfId="0" applyFont="1" applyFill="1" applyBorder="1" applyAlignment="1" applyProtection="1">
      <alignment horizontal="center" vertical="center" wrapText="1"/>
      <protection locked="0"/>
    </xf>
    <xf numFmtId="0" fontId="6" fillId="0" borderId="0" xfId="0" applyFont="1" applyAlignment="1">
      <alignment horizontal="center"/>
    </xf>
    <xf numFmtId="0" fontId="6" fillId="0" borderId="11" xfId="0" applyFont="1" applyBorder="1" applyAlignment="1">
      <alignment horizontal="center"/>
    </xf>
    <xf numFmtId="0" fontId="13" fillId="3" borderId="43" xfId="0" applyFont="1" applyFill="1" applyBorder="1" applyAlignment="1">
      <alignment horizontal="right"/>
    </xf>
    <xf numFmtId="0" fontId="13" fillId="3" borderId="16" xfId="0" applyFont="1" applyFill="1" applyBorder="1" applyAlignment="1">
      <alignment horizontal="right"/>
    </xf>
    <xf numFmtId="0" fontId="15" fillId="3" borderId="16" xfId="0" applyFont="1" applyFill="1" applyBorder="1" applyAlignment="1">
      <alignment horizontal="right"/>
    </xf>
    <xf numFmtId="0" fontId="3" fillId="5" borderId="3" xfId="0" applyFont="1" applyFill="1" applyBorder="1" applyAlignment="1" applyProtection="1">
      <alignment horizontal="center"/>
      <protection locked="0"/>
    </xf>
    <xf numFmtId="0" fontId="3" fillId="5" borderId="4" xfId="0" applyFont="1" applyFill="1" applyBorder="1" applyAlignment="1" applyProtection="1">
      <alignment horizontal="center"/>
      <protection locked="0"/>
    </xf>
    <xf numFmtId="0" fontId="11" fillId="4" borderId="58"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6"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7" xfId="0" applyFont="1" applyFill="1" applyBorder="1" applyAlignment="1">
      <alignment horizontal="left" vertical="top" wrapText="1"/>
    </xf>
    <xf numFmtId="0" fontId="3" fillId="5" borderId="9" xfId="0" applyFont="1" applyFill="1" applyBorder="1" applyAlignment="1" applyProtection="1">
      <alignment horizontal="left" vertical="center" wrapText="1"/>
      <protection locked="0"/>
    </xf>
    <xf numFmtId="0" fontId="3" fillId="5" borderId="9" xfId="0" applyFont="1" applyFill="1" applyBorder="1" applyAlignment="1" applyProtection="1">
      <alignment horizontal="left" vertical="center"/>
      <protection locked="0"/>
    </xf>
    <xf numFmtId="0" fontId="3" fillId="6" borderId="12" xfId="0" applyFont="1" applyFill="1" applyBorder="1" applyAlignment="1" applyProtection="1">
      <alignment horizontal="left" vertical="center" wrapText="1"/>
      <protection locked="0"/>
    </xf>
    <xf numFmtId="0" fontId="3" fillId="6" borderId="15" xfId="0" applyFont="1" applyFill="1" applyBorder="1" applyAlignment="1" applyProtection="1">
      <alignment horizontal="left" vertical="center" wrapText="1"/>
      <protection locked="0"/>
    </xf>
    <xf numFmtId="0" fontId="3" fillId="6" borderId="0" xfId="0" applyFont="1" applyFill="1" applyAlignment="1" applyProtection="1">
      <alignment horizontal="left" vertical="center" wrapText="1"/>
      <protection locked="0"/>
    </xf>
    <xf numFmtId="0" fontId="3" fillId="6" borderId="11" xfId="0" applyFont="1" applyFill="1" applyBorder="1" applyAlignment="1" applyProtection="1">
      <alignment horizontal="left" vertical="center" wrapText="1"/>
      <protection locked="0"/>
    </xf>
    <xf numFmtId="0" fontId="3" fillId="6" borderId="1" xfId="0" applyFont="1" applyFill="1" applyBorder="1" applyAlignment="1" applyProtection="1">
      <alignment horizontal="left" vertical="center" wrapText="1"/>
      <protection locked="0"/>
    </xf>
    <xf numFmtId="0" fontId="3" fillId="6" borderId="7" xfId="0" applyFont="1" applyFill="1" applyBorder="1" applyAlignment="1" applyProtection="1">
      <alignment horizontal="left" vertical="center" wrapText="1"/>
      <protection locked="0"/>
    </xf>
    <xf numFmtId="0" fontId="33" fillId="4" borderId="19" xfId="3" applyFont="1" applyFill="1" applyBorder="1" applyAlignment="1" applyProtection="1">
      <alignment horizontal="left" vertical="center" indent="3"/>
    </xf>
    <xf numFmtId="0" fontId="33" fillId="4" borderId="0" xfId="3" applyFont="1" applyFill="1" applyAlignment="1" applyProtection="1">
      <alignment horizontal="left" vertical="center" indent="3"/>
    </xf>
    <xf numFmtId="0" fontId="6" fillId="4" borderId="17" xfId="0" applyFont="1" applyFill="1" applyBorder="1" applyAlignment="1">
      <alignment horizontal="center"/>
    </xf>
    <xf numFmtId="0" fontId="3" fillId="6" borderId="0" xfId="0" applyFont="1" applyFill="1" applyAlignment="1" applyProtection="1">
      <alignment horizontal="left" vertical="top" wrapText="1"/>
      <protection locked="0"/>
    </xf>
    <xf numFmtId="0" fontId="3" fillId="3" borderId="0" xfId="0" applyFont="1" applyFill="1" applyAlignment="1">
      <alignment horizontal="left" vertical="top" wrapText="1"/>
    </xf>
    <xf numFmtId="0" fontId="6" fillId="0" borderId="45" xfId="0" applyFont="1" applyBorder="1" applyAlignment="1">
      <alignment horizontal="left"/>
    </xf>
    <xf numFmtId="0" fontId="6" fillId="0" borderId="25" xfId="0" applyFont="1" applyBorder="1" applyAlignment="1">
      <alignment horizontal="left"/>
    </xf>
    <xf numFmtId="0" fontId="6" fillId="0" borderId="5" xfId="0" applyFont="1" applyBorder="1" applyAlignment="1">
      <alignment horizontal="left"/>
    </xf>
    <xf numFmtId="0" fontId="6" fillId="0" borderId="5" xfId="0" applyFont="1" applyBorder="1" applyAlignment="1">
      <alignment horizontal="left" wrapText="1"/>
    </xf>
    <xf numFmtId="0" fontId="3" fillId="3" borderId="0" xfId="0" applyFont="1" applyFill="1" applyAlignment="1">
      <alignment horizontal="center" vertical="center" wrapText="1"/>
    </xf>
    <xf numFmtId="0" fontId="3" fillId="4" borderId="19" xfId="0" applyFont="1" applyFill="1" applyBorder="1" applyAlignment="1">
      <alignment horizontal="center" vertical="center"/>
    </xf>
    <xf numFmtId="0" fontId="3" fillId="4" borderId="0" xfId="0" applyFont="1" applyFill="1" applyAlignment="1">
      <alignment horizontal="center" vertical="center"/>
    </xf>
    <xf numFmtId="0" fontId="3" fillId="6" borderId="3" xfId="0" applyFont="1" applyFill="1" applyBorder="1" applyAlignment="1" applyProtection="1">
      <alignment horizontal="left" vertical="top" wrapText="1"/>
      <protection locked="0"/>
    </xf>
    <xf numFmtId="0" fontId="7" fillId="0" borderId="0" xfId="0" applyFont="1" applyAlignment="1">
      <alignment horizontal="left"/>
    </xf>
    <xf numFmtId="0" fontId="5" fillId="4" borderId="6" xfId="0" applyFont="1" applyFill="1" applyBorder="1" applyAlignment="1">
      <alignment horizontal="right" vertical="top"/>
    </xf>
    <xf numFmtId="0" fontId="5" fillId="4" borderId="1" xfId="0" applyFont="1" applyFill="1" applyBorder="1" applyAlignment="1">
      <alignment horizontal="right" vertical="top"/>
    </xf>
    <xf numFmtId="0" fontId="3" fillId="6" borderId="0" xfId="0" applyFont="1" applyFill="1" applyAlignment="1" applyProtection="1">
      <alignment horizontal="left" vertical="top"/>
      <protection locked="0"/>
    </xf>
    <xf numFmtId="0" fontId="3" fillId="6" borderId="11" xfId="0" applyFont="1" applyFill="1" applyBorder="1" applyAlignment="1" applyProtection="1">
      <alignment horizontal="left" vertical="top"/>
      <protection locked="0"/>
    </xf>
    <xf numFmtId="0" fontId="3" fillId="5" borderId="60" xfId="0" applyFont="1" applyFill="1" applyBorder="1" applyAlignment="1" applyProtection="1">
      <alignment horizontal="left"/>
      <protection locked="0"/>
    </xf>
    <xf numFmtId="0" fontId="3" fillId="5" borderId="61" xfId="0" applyFont="1" applyFill="1" applyBorder="1" applyAlignment="1" applyProtection="1">
      <alignment horizontal="left"/>
      <protection locked="0"/>
    </xf>
    <xf numFmtId="0" fontId="3" fillId="5" borderId="62" xfId="0" applyFont="1" applyFill="1" applyBorder="1" applyAlignment="1" applyProtection="1">
      <alignment horizontal="left"/>
      <protection locked="0"/>
    </xf>
    <xf numFmtId="0" fontId="6" fillId="4" borderId="10" xfId="0" applyFont="1" applyFill="1" applyBorder="1" applyAlignment="1">
      <alignment horizontal="left"/>
    </xf>
    <xf numFmtId="0" fontId="6" fillId="4" borderId="0" xfId="0" applyFont="1" applyFill="1" applyAlignment="1">
      <alignment horizontal="left"/>
    </xf>
    <xf numFmtId="2" fontId="3" fillId="5" borderId="2" xfId="1" applyNumberFormat="1" applyFont="1" applyFill="1" applyBorder="1" applyAlignment="1" applyProtection="1">
      <alignment horizontal="center"/>
      <protection locked="0"/>
    </xf>
    <xf numFmtId="2" fontId="3" fillId="5" borderId="4" xfId="1" applyNumberFormat="1" applyFont="1" applyFill="1" applyBorder="1" applyAlignment="1" applyProtection="1">
      <alignment horizontal="center"/>
      <protection locked="0"/>
    </xf>
    <xf numFmtId="2" fontId="3" fillId="5" borderId="3" xfId="1" applyNumberFormat="1" applyFont="1" applyFill="1" applyBorder="1" applyAlignment="1" applyProtection="1">
      <alignment horizontal="center"/>
      <protection locked="0"/>
    </xf>
    <xf numFmtId="0" fontId="6" fillId="4" borderId="14"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6" xfId="0" applyFont="1" applyFill="1" applyBorder="1" applyAlignment="1">
      <alignment horizontal="center" vertical="center"/>
    </xf>
    <xf numFmtId="0" fontId="6" fillId="0" borderId="46" xfId="0" applyFont="1" applyBorder="1" applyAlignment="1">
      <alignment horizontal="left" wrapText="1"/>
    </xf>
    <xf numFmtId="0" fontId="3" fillId="5" borderId="10" xfId="0" applyFont="1" applyFill="1" applyBorder="1" applyAlignment="1" applyProtection="1">
      <alignment horizontal="left" vertical="center" wrapText="1"/>
      <protection locked="0"/>
    </xf>
    <xf numFmtId="0" fontId="3" fillId="5" borderId="0" xfId="0" applyFont="1" applyFill="1" applyAlignment="1" applyProtection="1">
      <alignment horizontal="left" vertical="center" wrapText="1"/>
      <protection locked="0"/>
    </xf>
    <xf numFmtId="0" fontId="3" fillId="5" borderId="11" xfId="0" applyFont="1" applyFill="1" applyBorder="1" applyAlignment="1" applyProtection="1">
      <alignment horizontal="left" vertical="center" wrapText="1"/>
      <protection locked="0"/>
    </xf>
    <xf numFmtId="0" fontId="5" fillId="4" borderId="10" xfId="0" applyFont="1" applyFill="1" applyBorder="1" applyAlignment="1">
      <alignment horizontal="right" vertical="top"/>
    </xf>
    <xf numFmtId="0" fontId="5" fillId="4" borderId="0" xfId="0" applyFont="1" applyFill="1" applyAlignment="1">
      <alignment horizontal="right" vertical="top"/>
    </xf>
    <xf numFmtId="0" fontId="3" fillId="5" borderId="1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1" xfId="0" applyFont="1" applyFill="1" applyBorder="1" applyAlignment="1" applyProtection="1">
      <alignment horizontal="left" vertical="center" wrapText="1"/>
      <protection locked="0"/>
    </xf>
    <xf numFmtId="0" fontId="3" fillId="5" borderId="7" xfId="0" applyFont="1" applyFill="1" applyBorder="1" applyAlignment="1" applyProtection="1">
      <alignment horizontal="left" vertical="center" wrapText="1"/>
      <protection locked="0"/>
    </xf>
    <xf numFmtId="0" fontId="13" fillId="6" borderId="14" xfId="0" applyFont="1" applyFill="1" applyBorder="1" applyAlignment="1" applyProtection="1">
      <alignment horizontal="left" vertical="top" wrapText="1"/>
      <protection locked="0"/>
    </xf>
    <xf numFmtId="0" fontId="13" fillId="6" borderId="12" xfId="0" applyFont="1" applyFill="1" applyBorder="1" applyAlignment="1" applyProtection="1">
      <alignment horizontal="left" vertical="top" wrapText="1"/>
      <protection locked="0"/>
    </xf>
    <xf numFmtId="0" fontId="13" fillId="6" borderId="15" xfId="0" applyFont="1" applyFill="1" applyBorder="1" applyAlignment="1" applyProtection="1">
      <alignment horizontal="left" vertical="top" wrapText="1"/>
      <protection locked="0"/>
    </xf>
    <xf numFmtId="0" fontId="13" fillId="6" borderId="6" xfId="0" applyFont="1" applyFill="1" applyBorder="1" applyAlignment="1" applyProtection="1">
      <alignment horizontal="left" vertical="top" wrapText="1"/>
      <protection locked="0"/>
    </xf>
    <xf numFmtId="0" fontId="13" fillId="6" borderId="1" xfId="0" applyFont="1" applyFill="1" applyBorder="1" applyAlignment="1" applyProtection="1">
      <alignment horizontal="left" vertical="top" wrapText="1"/>
      <protection locked="0"/>
    </xf>
    <xf numFmtId="0" fontId="13" fillId="6" borderId="7" xfId="0" applyFont="1" applyFill="1" applyBorder="1" applyAlignment="1" applyProtection="1">
      <alignment horizontal="left" vertical="top" wrapText="1"/>
      <protection locked="0"/>
    </xf>
    <xf numFmtId="0" fontId="3" fillId="6" borderId="1" xfId="0" applyFont="1" applyFill="1" applyBorder="1" applyAlignment="1" applyProtection="1">
      <alignment horizontal="left" vertical="top" wrapText="1"/>
      <protection locked="0"/>
    </xf>
    <xf numFmtId="0" fontId="26" fillId="4" borderId="1" xfId="0" applyFont="1" applyFill="1" applyBorder="1" applyAlignment="1">
      <alignment horizontal="left" vertical="top" wrapText="1"/>
    </xf>
    <xf numFmtId="0" fontId="3" fillId="5" borderId="2" xfId="0" applyFont="1" applyFill="1" applyBorder="1" applyAlignment="1" applyProtection="1">
      <alignment horizontal="left" vertical="top"/>
      <protection locked="0"/>
    </xf>
    <xf numFmtId="0" fontId="3" fillId="5" borderId="3" xfId="0" applyFont="1" applyFill="1" applyBorder="1" applyAlignment="1" applyProtection="1">
      <alignment horizontal="left" vertical="top"/>
      <protection locked="0"/>
    </xf>
    <xf numFmtId="0" fontId="3" fillId="5" borderId="4" xfId="0" applyFont="1" applyFill="1" applyBorder="1" applyAlignment="1" applyProtection="1">
      <alignment horizontal="left" vertical="top"/>
      <protection locked="0"/>
    </xf>
    <xf numFmtId="0" fontId="10" fillId="4" borderId="57" xfId="3" applyFont="1" applyFill="1" applyBorder="1" applyAlignment="1" applyProtection="1">
      <alignment horizontal="left"/>
    </xf>
    <xf numFmtId="0" fontId="10" fillId="4" borderId="17" xfId="3" applyFont="1" applyFill="1" applyBorder="1" applyAlignment="1" applyProtection="1">
      <alignment horizontal="left"/>
    </xf>
    <xf numFmtId="0" fontId="10" fillId="4" borderId="18" xfId="3" applyFont="1" applyFill="1" applyBorder="1" applyAlignment="1" applyProtection="1">
      <alignment horizontal="left"/>
    </xf>
    <xf numFmtId="9" fontId="3" fillId="0" borderId="2" xfId="2" applyFont="1" applyBorder="1" applyAlignment="1" applyProtection="1">
      <alignment horizontal="center"/>
    </xf>
    <xf numFmtId="9" fontId="3" fillId="0" borderId="4" xfId="2" applyFont="1" applyBorder="1" applyAlignment="1" applyProtection="1">
      <alignment horizontal="center"/>
    </xf>
    <xf numFmtId="0" fontId="11" fillId="4" borderId="10" xfId="0" applyFont="1" applyFill="1" applyBorder="1" applyAlignment="1">
      <alignment horizontal="left" vertical="top" wrapText="1"/>
    </xf>
    <xf numFmtId="0" fontId="11" fillId="4" borderId="0" xfId="0" applyFont="1" applyFill="1" applyAlignment="1">
      <alignment horizontal="left" vertical="top" wrapText="1"/>
    </xf>
    <xf numFmtId="0" fontId="11" fillId="4" borderId="11" xfId="0" applyFont="1" applyFill="1" applyBorder="1" applyAlignment="1">
      <alignment horizontal="left" vertical="top" wrapText="1"/>
    </xf>
    <xf numFmtId="0" fontId="11" fillId="4" borderId="2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21" xfId="0" applyFont="1" applyFill="1" applyBorder="1" applyAlignment="1">
      <alignment horizontal="left" vertical="top" wrapText="1"/>
    </xf>
    <xf numFmtId="0" fontId="3" fillId="5" borderId="2" xfId="0" applyFont="1" applyFill="1" applyBorder="1" applyAlignment="1" applyProtection="1">
      <alignment horizontal="center" vertical="top" wrapText="1"/>
      <protection locked="0"/>
    </xf>
    <xf numFmtId="0" fontId="3" fillId="5" borderId="4" xfId="0" applyFont="1" applyFill="1" applyBorder="1" applyAlignment="1" applyProtection="1">
      <alignment horizontal="center" vertical="top" wrapText="1"/>
      <protection locked="0"/>
    </xf>
    <xf numFmtId="0" fontId="6" fillId="4" borderId="12" xfId="0" applyFont="1" applyFill="1" applyBorder="1" applyAlignment="1">
      <alignment horizontal="left" wrapText="1"/>
    </xf>
    <xf numFmtId="0" fontId="6" fillId="4" borderId="1" xfId="0" applyFont="1" applyFill="1" applyBorder="1" applyAlignment="1">
      <alignment horizontal="left" wrapText="1"/>
    </xf>
    <xf numFmtId="0" fontId="56" fillId="4" borderId="12" xfId="3" applyFont="1" applyFill="1" applyBorder="1" applyAlignment="1" applyProtection="1">
      <alignment horizontal="left"/>
    </xf>
    <xf numFmtId="0" fontId="11" fillId="4" borderId="12" xfId="0" applyFont="1" applyFill="1" applyBorder="1" applyAlignment="1">
      <alignment horizontal="left" vertical="top"/>
    </xf>
    <xf numFmtId="0" fontId="8" fillId="12" borderId="0" xfId="0" applyFont="1" applyFill="1" applyAlignment="1">
      <alignment horizontal="left" vertical="center" wrapText="1"/>
    </xf>
    <xf numFmtId="0" fontId="6" fillId="4" borderId="12" xfId="0" applyFont="1" applyFill="1" applyBorder="1" applyAlignment="1">
      <alignment horizontal="center" wrapText="1"/>
    </xf>
    <xf numFmtId="0" fontId="6" fillId="4" borderId="15" xfId="0" applyFont="1" applyFill="1" applyBorder="1" applyAlignment="1">
      <alignment horizontal="center" wrapText="1"/>
    </xf>
    <xf numFmtId="0" fontId="6" fillId="4" borderId="0" xfId="0" applyFont="1" applyFill="1" applyAlignment="1">
      <alignment horizontal="center" wrapText="1"/>
    </xf>
    <xf numFmtId="0" fontId="6" fillId="4" borderId="11" xfId="0" applyFont="1" applyFill="1" applyBorder="1" applyAlignment="1">
      <alignment horizontal="center" wrapText="1"/>
    </xf>
    <xf numFmtId="0" fontId="6" fillId="4" borderId="1" xfId="0" applyFont="1" applyFill="1" applyBorder="1" applyAlignment="1">
      <alignment horizontal="center" wrapText="1"/>
    </xf>
    <xf numFmtId="0" fontId="6" fillId="4" borderId="7" xfId="0" applyFont="1" applyFill="1" applyBorder="1" applyAlignment="1">
      <alignment horizontal="center" wrapText="1"/>
    </xf>
    <xf numFmtId="0" fontId="6" fillId="4" borderId="12" xfId="0" applyFont="1" applyFill="1" applyBorder="1" applyAlignment="1">
      <alignment horizontal="left" vertical="center" wrapText="1"/>
    </xf>
    <xf numFmtId="0" fontId="6" fillId="4" borderId="1" xfId="0" applyFont="1" applyFill="1" applyBorder="1" applyAlignment="1">
      <alignment horizontal="left" vertical="center" wrapText="1"/>
    </xf>
    <xf numFmtId="0" fontId="11" fillId="4" borderId="13" xfId="0" applyFont="1" applyFill="1" applyBorder="1" applyAlignment="1">
      <alignment horizontal="left" vertical="top" wrapText="1"/>
    </xf>
    <xf numFmtId="0" fontId="11" fillId="4" borderId="5" xfId="0" applyFont="1" applyFill="1" applyBorder="1" applyAlignment="1">
      <alignment horizontal="left" vertical="top" wrapText="1"/>
    </xf>
    <xf numFmtId="0" fontId="11" fillId="4" borderId="22" xfId="0" applyFont="1" applyFill="1" applyBorder="1" applyAlignment="1">
      <alignment horizontal="left" vertical="top" wrapText="1"/>
    </xf>
    <xf numFmtId="0" fontId="3" fillId="5" borderId="63" xfId="0" applyFont="1" applyFill="1" applyBorder="1" applyAlignment="1" applyProtection="1">
      <alignment horizontal="left"/>
      <protection locked="0"/>
    </xf>
    <xf numFmtId="0" fontId="3" fillId="5" borderId="64" xfId="0" applyFont="1" applyFill="1" applyBorder="1" applyAlignment="1" applyProtection="1">
      <alignment horizontal="left"/>
      <protection locked="0"/>
    </xf>
    <xf numFmtId="0" fontId="3" fillId="5" borderId="65" xfId="0" applyFont="1" applyFill="1" applyBorder="1" applyAlignment="1" applyProtection="1">
      <alignment horizontal="left"/>
      <protection locked="0"/>
    </xf>
    <xf numFmtId="0" fontId="6" fillId="0" borderId="55" xfId="0" applyFont="1" applyBorder="1" applyAlignment="1">
      <alignment horizontal="left" wrapText="1"/>
    </xf>
    <xf numFmtId="0" fontId="6" fillId="0" borderId="56" xfId="0" applyFont="1" applyBorder="1" applyAlignment="1">
      <alignment horizontal="left" wrapText="1"/>
    </xf>
    <xf numFmtId="0" fontId="5" fillId="4" borderId="10" xfId="0" applyFont="1" applyFill="1" applyBorder="1" applyAlignment="1">
      <alignment horizontal="center" vertical="top"/>
    </xf>
    <xf numFmtId="0" fontId="5" fillId="4" borderId="0" xfId="0" applyFont="1" applyFill="1" applyAlignment="1">
      <alignment horizontal="center" vertical="top"/>
    </xf>
    <xf numFmtId="0" fontId="7" fillId="4" borderId="14" xfId="0" applyFont="1" applyFill="1" applyBorder="1" applyAlignment="1">
      <alignment horizontal="left" vertical="center"/>
    </xf>
    <xf numFmtId="0" fontId="7" fillId="4" borderId="12" xfId="0" applyFont="1" applyFill="1" applyBorder="1" applyAlignment="1">
      <alignment horizontal="left" vertical="center"/>
    </xf>
    <xf numFmtId="0" fontId="7" fillId="4" borderId="15" xfId="0" applyFont="1" applyFill="1" applyBorder="1" applyAlignment="1">
      <alignment horizontal="left" vertical="center"/>
    </xf>
    <xf numFmtId="0" fontId="7" fillId="4" borderId="6" xfId="0" applyFont="1" applyFill="1" applyBorder="1" applyAlignment="1">
      <alignment horizontal="left" vertical="center"/>
    </xf>
    <xf numFmtId="0" fontId="7" fillId="4" borderId="1" xfId="0" applyFont="1" applyFill="1" applyBorder="1" applyAlignment="1">
      <alignment horizontal="left" vertical="center"/>
    </xf>
    <xf numFmtId="0" fontId="7" fillId="4" borderId="7" xfId="0" applyFont="1" applyFill="1" applyBorder="1" applyAlignment="1">
      <alignment horizontal="left" vertical="center"/>
    </xf>
    <xf numFmtId="0" fontId="37" fillId="0" borderId="47" xfId="0" applyFont="1" applyBorder="1" applyAlignment="1">
      <alignment horizontal="left"/>
    </xf>
    <xf numFmtId="0" fontId="6" fillId="0" borderId="47" xfId="0" applyFont="1" applyBorder="1" applyAlignment="1">
      <alignment horizontal="left"/>
    </xf>
    <xf numFmtId="0" fontId="6" fillId="0" borderId="51"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3"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14" fontId="3" fillId="5" borderId="2" xfId="0" applyNumberFormat="1" applyFont="1" applyFill="1" applyBorder="1" applyAlignment="1" applyProtection="1">
      <alignment horizontal="left"/>
      <protection locked="0"/>
    </xf>
    <xf numFmtId="14" fontId="3" fillId="5" borderId="3" xfId="0" applyNumberFormat="1" applyFont="1" applyFill="1" applyBorder="1" applyAlignment="1" applyProtection="1">
      <alignment horizontal="left"/>
      <protection locked="0"/>
    </xf>
    <xf numFmtId="14" fontId="3" fillId="5" borderId="4" xfId="0" applyNumberFormat="1" applyFont="1" applyFill="1" applyBorder="1" applyAlignment="1" applyProtection="1">
      <alignment horizontal="left"/>
      <protection locked="0"/>
    </xf>
    <xf numFmtId="166" fontId="63" fillId="15" borderId="2" xfId="0" applyNumberFormat="1" applyFont="1" applyFill="1" applyBorder="1" applyAlignment="1" applyProtection="1">
      <alignment horizontal="left"/>
      <protection locked="0"/>
    </xf>
    <xf numFmtId="166" fontId="63" fillId="15" borderId="3" xfId="0" applyNumberFormat="1" applyFont="1" applyFill="1" applyBorder="1" applyAlignment="1" applyProtection="1">
      <alignment horizontal="left"/>
      <protection locked="0"/>
    </xf>
    <xf numFmtId="166" fontId="63" fillId="15" borderId="4" xfId="0" applyNumberFormat="1" applyFont="1" applyFill="1" applyBorder="1" applyAlignment="1" applyProtection="1">
      <alignment horizontal="left"/>
      <protection locked="0"/>
    </xf>
    <xf numFmtId="0" fontId="3" fillId="5" borderId="6" xfId="0" applyFont="1" applyFill="1" applyBorder="1" applyAlignment="1" applyProtection="1">
      <alignment horizontal="left"/>
      <protection locked="0"/>
    </xf>
    <xf numFmtId="0" fontId="6" fillId="0" borderId="50" xfId="0" applyFont="1" applyBorder="1" applyAlignment="1">
      <alignment horizontal="left"/>
    </xf>
    <xf numFmtId="0" fontId="6" fillId="0" borderId="1" xfId="0" applyFont="1" applyBorder="1" applyAlignment="1">
      <alignment horizontal="left"/>
    </xf>
    <xf numFmtId="0" fontId="6" fillId="0" borderId="48" xfId="0" applyFont="1" applyBorder="1" applyAlignment="1">
      <alignment horizontal="left"/>
    </xf>
    <xf numFmtId="0" fontId="8" fillId="2" borderId="14"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23" xfId="0" applyFont="1" applyFill="1" applyBorder="1" applyAlignment="1">
      <alignment horizontal="left" vertical="center" wrapText="1"/>
    </xf>
    <xf numFmtId="0" fontId="8" fillId="2" borderId="16" xfId="0" applyFont="1" applyFill="1" applyBorder="1" applyAlignment="1">
      <alignment horizontal="left" vertical="center" wrapText="1"/>
    </xf>
    <xf numFmtId="0" fontId="7" fillId="4" borderId="12" xfId="0" applyFont="1" applyFill="1" applyBorder="1" applyAlignment="1">
      <alignment horizontal="center"/>
    </xf>
    <xf numFmtId="0" fontId="5" fillId="3" borderId="0" xfId="0" applyFont="1" applyFill="1" applyAlignment="1">
      <alignment horizontal="left" wrapText="1"/>
    </xf>
    <xf numFmtId="0" fontId="62" fillId="14" borderId="0" xfId="0" applyFont="1" applyFill="1" applyAlignment="1">
      <alignment horizontal="left" vertical="center"/>
    </xf>
    <xf numFmtId="0" fontId="4" fillId="3" borderId="0" xfId="0" applyFont="1" applyFill="1" applyAlignment="1">
      <alignment horizontal="left" vertical="center"/>
    </xf>
    <xf numFmtId="0" fontId="4" fillId="2" borderId="0" xfId="0" applyFont="1" applyFill="1" applyAlignment="1">
      <alignment horizontal="left" vertical="center"/>
    </xf>
    <xf numFmtId="0" fontId="5" fillId="2" borderId="0" xfId="0" applyFont="1" applyFill="1" applyAlignment="1">
      <alignment horizontal="left" vertical="top" wrapText="1"/>
    </xf>
    <xf numFmtId="0" fontId="31" fillId="3" borderId="0" xfId="0" applyFont="1" applyFill="1" applyAlignment="1">
      <alignment horizontal="left" vertical="center"/>
    </xf>
    <xf numFmtId="0" fontId="5" fillId="3" borderId="1" xfId="0" applyFont="1" applyFill="1" applyBorder="1" applyAlignment="1">
      <alignment horizontal="left" wrapText="1"/>
    </xf>
    <xf numFmtId="0" fontId="5" fillId="2" borderId="0" xfId="0" applyFont="1" applyFill="1" applyAlignment="1">
      <alignment horizontal="left" wrapText="1"/>
    </xf>
    <xf numFmtId="0" fontId="46" fillId="3" borderId="0" xfId="0" applyFont="1" applyFill="1" applyAlignment="1">
      <alignment horizontal="center" wrapText="1"/>
    </xf>
    <xf numFmtId="0" fontId="46" fillId="3" borderId="1" xfId="0" applyFont="1" applyFill="1" applyBorder="1" applyAlignment="1">
      <alignment horizontal="center" wrapText="1"/>
    </xf>
    <xf numFmtId="0" fontId="7" fillId="4" borderId="14" xfId="0" applyFont="1" applyFill="1" applyBorder="1" applyAlignment="1">
      <alignment horizontal="left"/>
    </xf>
    <xf numFmtId="0" fontId="7" fillId="4" borderId="12" xfId="0" applyFont="1" applyFill="1" applyBorder="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6" fillId="0" borderId="54" xfId="0" applyFont="1" applyBorder="1" applyAlignment="1">
      <alignment horizontal="left"/>
    </xf>
    <xf numFmtId="0" fontId="6" fillId="0" borderId="82" xfId="0" applyFont="1" applyBorder="1" applyAlignment="1">
      <alignment horizontal="left"/>
    </xf>
    <xf numFmtId="0" fontId="6" fillId="0" borderId="55" xfId="0" applyFont="1" applyBorder="1" applyAlignment="1">
      <alignment horizontal="left"/>
    </xf>
    <xf numFmtId="0" fontId="6" fillId="0" borderId="49" xfId="0" applyFont="1" applyBorder="1" applyAlignment="1">
      <alignment horizontal="left"/>
    </xf>
    <xf numFmtId="0" fontId="51" fillId="2" borderId="75" xfId="0" applyFont="1" applyFill="1" applyBorder="1" applyAlignment="1">
      <alignment horizontal="left" vertical="center"/>
    </xf>
    <xf numFmtId="0" fontId="51" fillId="2" borderId="74" xfId="0" applyFont="1" applyFill="1" applyBorder="1" applyAlignment="1">
      <alignment horizontal="left" vertical="center"/>
    </xf>
    <xf numFmtId="0" fontId="28" fillId="3" borderId="0" xfId="0" applyFont="1" applyFill="1" applyAlignment="1">
      <alignment horizontal="left" vertical="top" wrapText="1"/>
    </xf>
    <xf numFmtId="0" fontId="3" fillId="4" borderId="0" xfId="0" applyFont="1" applyFill="1" applyAlignment="1">
      <alignment horizontal="left" vertical="top" wrapText="1"/>
    </xf>
    <xf numFmtId="0" fontId="51" fillId="4" borderId="0" xfId="0" applyFont="1" applyFill="1" applyAlignment="1">
      <alignment horizontal="center" vertical="center"/>
    </xf>
    <xf numFmtId="0" fontId="28" fillId="3" borderId="19" xfId="0" applyFont="1" applyFill="1" applyBorder="1" applyAlignment="1">
      <alignment horizontal="left"/>
    </xf>
    <xf numFmtId="0" fontId="28" fillId="2" borderId="19" xfId="0" applyFont="1" applyFill="1" applyBorder="1" applyAlignment="1">
      <alignment horizontal="left"/>
    </xf>
    <xf numFmtId="0" fontId="28" fillId="3" borderId="0" xfId="0" applyFont="1" applyFill="1" applyAlignment="1">
      <alignment horizontal="left"/>
    </xf>
    <xf numFmtId="0" fontId="59" fillId="3" borderId="0" xfId="0" applyFont="1" applyFill="1" applyAlignment="1">
      <alignment horizontal="center" vertical="center"/>
    </xf>
    <xf numFmtId="0" fontId="28" fillId="2" borderId="0" xfId="0" applyFont="1" applyFill="1" applyAlignment="1">
      <alignment horizontal="left"/>
    </xf>
    <xf numFmtId="0" fontId="53" fillId="4" borderId="78" xfId="0" applyFont="1" applyFill="1" applyBorder="1" applyAlignment="1" applyProtection="1">
      <alignment horizontal="center" vertical="center" wrapText="1"/>
      <protection locked="0"/>
    </xf>
    <xf numFmtId="0" fontId="53" fillId="4" borderId="70" xfId="0" applyFont="1" applyFill="1" applyBorder="1" applyAlignment="1" applyProtection="1">
      <alignment horizontal="center" vertical="center" wrapText="1"/>
      <protection locked="0"/>
    </xf>
    <xf numFmtId="0" fontId="53" fillId="4" borderId="71" xfId="0" applyFont="1" applyFill="1" applyBorder="1" applyAlignment="1" applyProtection="1">
      <alignment horizontal="center" vertical="center" wrapText="1"/>
      <protection locked="0"/>
    </xf>
    <xf numFmtId="0" fontId="53" fillId="4" borderId="73" xfId="0" applyFont="1" applyFill="1" applyBorder="1" applyAlignment="1" applyProtection="1">
      <alignment horizontal="center" vertical="center" wrapText="1"/>
      <protection locked="0"/>
    </xf>
    <xf numFmtId="0" fontId="51" fillId="3" borderId="75" xfId="0" applyFont="1" applyFill="1" applyBorder="1" applyAlignment="1">
      <alignment horizontal="left" vertical="center"/>
    </xf>
    <xf numFmtId="0" fontId="51" fillId="3" borderId="74" xfId="0" applyFont="1" applyFill="1" applyBorder="1" applyAlignment="1">
      <alignment horizontal="left" vertical="center"/>
    </xf>
    <xf numFmtId="0" fontId="3" fillId="0" borderId="66" xfId="0" applyFont="1" applyBorder="1" applyAlignment="1">
      <alignment horizontal="left" vertical="top" wrapText="1"/>
    </xf>
    <xf numFmtId="0" fontId="3" fillId="6" borderId="4" xfId="0" applyFont="1" applyFill="1" applyBorder="1" applyAlignment="1" applyProtection="1">
      <alignment horizontal="left" vertical="top" wrapText="1"/>
      <protection locked="0"/>
    </xf>
    <xf numFmtId="0" fontId="3" fillId="0" borderId="1" xfId="0" applyFont="1" applyBorder="1" applyAlignment="1">
      <alignment horizontal="left" vertical="top" wrapText="1"/>
    </xf>
    <xf numFmtId="0" fontId="51" fillId="3" borderId="0" xfId="0" applyFont="1" applyFill="1" applyAlignment="1">
      <alignment horizontal="center" vertical="center"/>
    </xf>
    <xf numFmtId="0" fontId="7" fillId="4" borderId="1" xfId="0" applyFont="1" applyFill="1" applyBorder="1" applyAlignment="1">
      <alignment horizontal="left"/>
    </xf>
    <xf numFmtId="0" fontId="7" fillId="4" borderId="69" xfId="0" applyFont="1" applyFill="1" applyBorder="1" applyAlignment="1">
      <alignment horizontal="left"/>
    </xf>
    <xf numFmtId="0" fontId="3" fillId="0" borderId="67" xfId="0" applyFont="1" applyBorder="1" applyAlignment="1">
      <alignment horizontal="left" vertical="top" wrapText="1"/>
    </xf>
    <xf numFmtId="0" fontId="7" fillId="4" borderId="0" xfId="0" applyFont="1" applyFill="1" applyAlignment="1">
      <alignment horizontal="left" vertical="center" wrapText="1"/>
    </xf>
    <xf numFmtId="0" fontId="3" fillId="6" borderId="3" xfId="0" applyFont="1" applyFill="1" applyBorder="1" applyAlignment="1" applyProtection="1">
      <alignment vertical="top" wrapText="1"/>
      <protection locked="0"/>
    </xf>
    <xf numFmtId="0" fontId="3" fillId="6" borderId="3" xfId="0" applyFont="1" applyFill="1" applyBorder="1" applyAlignment="1">
      <alignment horizontal="left" vertical="top" wrapText="1"/>
    </xf>
    <xf numFmtId="0" fontId="3" fillId="6" borderId="4" xfId="0" applyFont="1" applyFill="1" applyBorder="1" applyAlignment="1">
      <alignment horizontal="left" vertical="top" wrapText="1"/>
    </xf>
    <xf numFmtId="0" fontId="5" fillId="4" borderId="6" xfId="0" applyFont="1" applyFill="1" applyBorder="1" applyAlignment="1">
      <alignment horizontal="left" vertical="top"/>
    </xf>
    <xf numFmtId="0" fontId="5" fillId="4" borderId="1" xfId="0" applyFont="1" applyFill="1" applyBorder="1" applyAlignment="1">
      <alignment horizontal="left" vertical="top"/>
    </xf>
    <xf numFmtId="0" fontId="3" fillId="5" borderId="14" xfId="0" applyFont="1" applyFill="1" applyBorder="1" applyAlignment="1">
      <alignment horizontal="left"/>
    </xf>
    <xf numFmtId="0" fontId="3" fillId="5" borderId="12" xfId="0" applyFont="1" applyFill="1" applyBorder="1" applyAlignment="1">
      <alignment horizontal="left"/>
    </xf>
    <xf numFmtId="0" fontId="3" fillId="5" borderId="15" xfId="0" applyFont="1" applyFill="1" applyBorder="1" applyAlignment="1">
      <alignment horizontal="left"/>
    </xf>
    <xf numFmtId="0" fontId="3" fillId="5" borderId="9" xfId="0" applyFont="1" applyFill="1" applyBorder="1" applyAlignment="1">
      <alignment horizontal="left" vertical="center" wrapText="1"/>
    </xf>
    <xf numFmtId="0" fontId="3" fillId="5" borderId="14" xfId="0" applyFont="1" applyFill="1" applyBorder="1" applyAlignment="1">
      <alignment horizontal="left" vertical="center" wrapText="1"/>
    </xf>
    <xf numFmtId="0" fontId="3" fillId="5" borderId="15" xfId="0" applyFont="1" applyFill="1" applyBorder="1" applyAlignment="1">
      <alignment horizontal="left" vertical="center" wrapText="1"/>
    </xf>
    <xf numFmtId="0" fontId="3" fillId="5" borderId="10"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2" xfId="0" applyFont="1" applyFill="1" applyBorder="1" applyAlignment="1">
      <alignment horizontal="left"/>
    </xf>
    <xf numFmtId="0" fontId="3" fillId="5" borderId="3" xfId="0" applyFont="1" applyFill="1" applyBorder="1" applyAlignment="1">
      <alignment horizontal="left"/>
    </xf>
    <xf numFmtId="0" fontId="3" fillId="5" borderId="4" xfId="0" applyFont="1" applyFill="1" applyBorder="1" applyAlignment="1">
      <alignment horizontal="left"/>
    </xf>
    <xf numFmtId="0" fontId="3" fillId="6" borderId="3" xfId="0" applyFont="1" applyFill="1" applyBorder="1" applyAlignment="1">
      <alignment vertical="top" wrapText="1"/>
    </xf>
    <xf numFmtId="0" fontId="3" fillId="4" borderId="16" xfId="0" applyFont="1" applyFill="1" applyBorder="1" applyAlignment="1">
      <alignment horizontal="center" vertical="center"/>
    </xf>
    <xf numFmtId="0" fontId="53" fillId="4" borderId="0" xfId="0" applyFont="1" applyFill="1" applyAlignment="1">
      <alignment horizontal="center" vertical="center" wrapText="1"/>
    </xf>
    <xf numFmtId="0" fontId="53" fillId="4" borderId="72" xfId="0" applyFont="1" applyFill="1" applyBorder="1" applyAlignment="1">
      <alignment horizontal="center" vertical="center" wrapText="1"/>
    </xf>
    <xf numFmtId="0" fontId="53" fillId="4" borderId="79" xfId="0" applyFont="1" applyFill="1" applyBorder="1" applyAlignment="1">
      <alignment horizontal="center" vertical="center" wrapText="1"/>
    </xf>
    <xf numFmtId="0" fontId="53" fillId="4" borderId="77" xfId="0" applyFont="1" applyFill="1" applyBorder="1" applyAlignment="1">
      <alignment horizontal="center" vertical="center" wrapText="1"/>
    </xf>
    <xf numFmtId="0" fontId="53" fillId="4" borderId="75" xfId="0" applyFont="1" applyFill="1" applyBorder="1" applyAlignment="1">
      <alignment horizontal="center" vertical="center" wrapText="1"/>
    </xf>
    <xf numFmtId="0" fontId="53" fillId="4" borderId="81" xfId="0" applyFont="1" applyFill="1" applyBorder="1" applyAlignment="1">
      <alignment horizontal="center" vertical="center" wrapText="1"/>
    </xf>
    <xf numFmtId="0" fontId="3" fillId="5" borderId="3" xfId="0" applyFont="1" applyFill="1" applyBorder="1" applyAlignment="1">
      <alignment horizontal="center"/>
    </xf>
    <xf numFmtId="0" fontId="3" fillId="5" borderId="4" xfId="0" applyFont="1" applyFill="1" applyBorder="1" applyAlignment="1">
      <alignment horizontal="center"/>
    </xf>
    <xf numFmtId="0" fontId="13" fillId="6" borderId="14" xfId="0" applyFont="1" applyFill="1" applyBorder="1" applyAlignment="1">
      <alignment horizontal="left" vertical="top" wrapText="1"/>
    </xf>
    <xf numFmtId="0" fontId="13" fillId="6" borderId="12" xfId="0" applyFont="1" applyFill="1" applyBorder="1" applyAlignment="1">
      <alignment horizontal="left" vertical="top" wrapText="1"/>
    </xf>
    <xf numFmtId="0" fontId="13" fillId="6" borderId="15" xfId="0" applyFont="1" applyFill="1" applyBorder="1" applyAlignment="1">
      <alignment horizontal="left" vertical="top" wrapText="1"/>
    </xf>
    <xf numFmtId="0" fontId="13" fillId="6" borderId="6" xfId="0" applyFont="1" applyFill="1" applyBorder="1" applyAlignment="1">
      <alignment horizontal="left" vertical="top" wrapText="1"/>
    </xf>
    <xf numFmtId="0" fontId="13" fillId="6" borderId="1" xfId="0" applyFont="1" applyFill="1" applyBorder="1" applyAlignment="1">
      <alignment horizontal="left" vertical="top" wrapText="1"/>
    </xf>
    <xf numFmtId="0" fontId="13" fillId="6" borderId="7" xfId="0" applyFont="1" applyFill="1" applyBorder="1" applyAlignment="1">
      <alignment horizontal="left" vertical="top" wrapText="1"/>
    </xf>
    <xf numFmtId="0" fontId="3" fillId="6" borderId="0" xfId="0" applyFont="1" applyFill="1" applyAlignment="1">
      <alignment horizontal="left" vertical="top" wrapText="1"/>
    </xf>
    <xf numFmtId="0" fontId="3" fillId="6" borderId="1" xfId="0" applyFont="1" applyFill="1" applyBorder="1" applyAlignment="1">
      <alignment horizontal="left" vertical="top" wrapText="1"/>
    </xf>
    <xf numFmtId="0" fontId="3" fillId="5" borderId="12" xfId="0" applyFont="1" applyFill="1" applyBorder="1" applyAlignment="1">
      <alignment horizontal="left" vertical="center" wrapText="1"/>
    </xf>
    <xf numFmtId="0" fontId="3" fillId="5" borderId="1" xfId="0" applyFont="1" applyFill="1" applyBorder="1" applyAlignment="1">
      <alignment horizontal="left" vertical="center" wrapText="1"/>
    </xf>
    <xf numFmtId="0" fontId="3" fillId="5" borderId="9" xfId="0" applyFont="1" applyFill="1" applyBorder="1" applyAlignment="1">
      <alignment horizontal="left" vertical="center"/>
    </xf>
    <xf numFmtId="0" fontId="3" fillId="6" borderId="12" xfId="0" applyFont="1" applyFill="1" applyBorder="1" applyAlignment="1">
      <alignment horizontal="left" vertical="center" wrapText="1"/>
    </xf>
    <xf numFmtId="0" fontId="3" fillId="6" borderId="15"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1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6" borderId="7" xfId="0" applyFont="1" applyFill="1" applyBorder="1" applyAlignment="1">
      <alignment horizontal="left" vertical="center" wrapText="1"/>
    </xf>
    <xf numFmtId="0" fontId="3" fillId="5" borderId="2" xfId="0" applyFont="1" applyFill="1" applyBorder="1" applyAlignment="1">
      <alignment horizontal="center" vertical="top" wrapText="1"/>
    </xf>
    <xf numFmtId="0" fontId="3" fillId="5" borderId="4" xfId="0" applyFont="1" applyFill="1" applyBorder="1" applyAlignment="1">
      <alignment horizontal="center" vertical="top" wrapText="1"/>
    </xf>
    <xf numFmtId="0" fontId="3" fillId="5" borderId="2" xfId="0" applyFont="1" applyFill="1" applyBorder="1" applyAlignment="1">
      <alignment horizontal="left" vertical="top"/>
    </xf>
    <xf numFmtId="0" fontId="3" fillId="5" borderId="4" xfId="0" applyFont="1" applyFill="1" applyBorder="1" applyAlignment="1">
      <alignment horizontal="left" vertical="top"/>
    </xf>
    <xf numFmtId="0" fontId="5" fillId="4" borderId="10" xfId="0" applyFont="1" applyFill="1" applyBorder="1" applyAlignment="1">
      <alignment horizontal="left" vertical="top"/>
    </xf>
    <xf numFmtId="0" fontId="5" fillId="4" borderId="0" xfId="0" applyFont="1" applyFill="1" applyAlignment="1">
      <alignment horizontal="left" vertical="top"/>
    </xf>
    <xf numFmtId="0" fontId="3" fillId="5" borderId="0" xfId="0" applyFont="1" applyFill="1" applyAlignment="1">
      <alignment horizontal="left" vertical="center" wrapText="1"/>
    </xf>
    <xf numFmtId="0" fontId="3" fillId="5" borderId="3" xfId="0" applyFont="1" applyFill="1" applyBorder="1" applyAlignment="1">
      <alignment horizontal="left" vertical="top"/>
    </xf>
    <xf numFmtId="0" fontId="56" fillId="0" borderId="0" xfId="3" applyFont="1" applyFill="1" applyAlignment="1" applyProtection="1">
      <alignment horizontal="left"/>
    </xf>
    <xf numFmtId="0" fontId="3" fillId="5" borderId="6" xfId="0" applyFont="1" applyFill="1" applyBorder="1" applyAlignment="1">
      <alignment horizontal="left"/>
    </xf>
    <xf numFmtId="0" fontId="3" fillId="5" borderId="1" xfId="0" applyFont="1" applyFill="1" applyBorder="1" applyAlignment="1">
      <alignment horizontal="left"/>
    </xf>
    <xf numFmtId="0" fontId="3" fillId="5" borderId="7" xfId="0" applyFont="1" applyFill="1" applyBorder="1" applyAlignment="1">
      <alignment horizontal="left"/>
    </xf>
    <xf numFmtId="0" fontId="3" fillId="5" borderId="14" xfId="0" applyFont="1" applyFill="1" applyBorder="1" applyAlignment="1">
      <alignment horizontal="left" vertical="center"/>
    </xf>
    <xf numFmtId="0" fontId="3" fillId="5" borderId="15" xfId="0" applyFont="1" applyFill="1" applyBorder="1" applyAlignment="1">
      <alignment horizontal="left" vertical="center"/>
    </xf>
    <xf numFmtId="0" fontId="3" fillId="5" borderId="10" xfId="0" applyFont="1" applyFill="1" applyBorder="1" applyAlignment="1">
      <alignment horizontal="left" vertical="center"/>
    </xf>
    <xf numFmtId="0" fontId="3" fillId="5" borderId="11" xfId="0" applyFont="1" applyFill="1" applyBorder="1" applyAlignment="1">
      <alignment horizontal="left" vertical="center"/>
    </xf>
    <xf numFmtId="0" fontId="3" fillId="5" borderId="6" xfId="0" applyFont="1" applyFill="1" applyBorder="1" applyAlignment="1">
      <alignment horizontal="left" vertical="center"/>
    </xf>
    <xf numFmtId="0" fontId="3" fillId="5" borderId="7" xfId="0" applyFont="1" applyFill="1" applyBorder="1" applyAlignment="1">
      <alignment horizontal="left" vertical="center"/>
    </xf>
    <xf numFmtId="0" fontId="3" fillId="6" borderId="14" xfId="0" applyFont="1" applyFill="1" applyBorder="1" applyAlignment="1">
      <alignment horizontal="left" vertical="center" wrapText="1"/>
    </xf>
    <xf numFmtId="0" fontId="3" fillId="6" borderId="10" xfId="0" applyFont="1" applyFill="1" applyBorder="1" applyAlignment="1">
      <alignment horizontal="left" vertical="center" wrapText="1"/>
    </xf>
    <xf numFmtId="0" fontId="3" fillId="6" borderId="6" xfId="0" applyFont="1" applyFill="1" applyBorder="1" applyAlignment="1">
      <alignment horizontal="left" vertical="center" wrapText="1"/>
    </xf>
    <xf numFmtId="0" fontId="39" fillId="5" borderId="6" xfId="0" applyFont="1" applyFill="1" applyBorder="1" applyAlignment="1">
      <alignment horizontal="left"/>
    </xf>
    <xf numFmtId="0" fontId="39" fillId="5" borderId="1" xfId="0" applyFont="1" applyFill="1" applyBorder="1" applyAlignment="1">
      <alignment horizontal="left"/>
    </xf>
    <xf numFmtId="0" fontId="39" fillId="5" borderId="7" xfId="0" applyFont="1" applyFill="1" applyBorder="1" applyAlignment="1">
      <alignment horizontal="left"/>
    </xf>
    <xf numFmtId="14" fontId="3" fillId="5" borderId="2" xfId="0" applyNumberFormat="1" applyFont="1" applyFill="1" applyBorder="1" applyAlignment="1">
      <alignment horizontal="left"/>
    </xf>
    <xf numFmtId="14" fontId="3" fillId="5" borderId="3" xfId="0" applyNumberFormat="1" applyFont="1" applyFill="1" applyBorder="1" applyAlignment="1">
      <alignment horizontal="left"/>
    </xf>
    <xf numFmtId="14" fontId="3" fillId="5" borderId="4" xfId="0" applyNumberFormat="1" applyFont="1" applyFill="1" applyBorder="1" applyAlignment="1">
      <alignment horizontal="left"/>
    </xf>
    <xf numFmtId="14" fontId="63" fillId="5" borderId="2" xfId="0" applyNumberFormat="1" applyFont="1" applyFill="1" applyBorder="1" applyAlignment="1">
      <alignment horizontal="left"/>
    </xf>
    <xf numFmtId="14" fontId="63" fillId="5" borderId="3" xfId="0" applyNumberFormat="1" applyFont="1" applyFill="1" applyBorder="1" applyAlignment="1">
      <alignment horizontal="left"/>
    </xf>
    <xf numFmtId="14" fontId="63" fillId="5" borderId="4" xfId="0" applyNumberFormat="1" applyFont="1" applyFill="1" applyBorder="1" applyAlignment="1">
      <alignment horizontal="left"/>
    </xf>
    <xf numFmtId="0" fontId="73" fillId="4" borderId="47" xfId="0" applyFont="1" applyFill="1" applyBorder="1" applyAlignment="1">
      <alignment horizontal="center" vertical="center" textRotation="255"/>
    </xf>
    <xf numFmtId="0" fontId="73" fillId="4" borderId="13" xfId="0" applyFont="1" applyFill="1" applyBorder="1" applyAlignment="1">
      <alignment horizontal="center" vertical="center" textRotation="255"/>
    </xf>
    <xf numFmtId="0" fontId="61" fillId="4" borderId="28" xfId="3" applyFont="1" applyFill="1" applyBorder="1" applyAlignment="1">
      <alignment horizontal="left" vertical="center" wrapText="1"/>
    </xf>
    <xf numFmtId="0" fontId="61" fillId="4" borderId="0" xfId="3" applyFont="1" applyFill="1" applyBorder="1" applyAlignment="1">
      <alignment horizontal="left" vertical="center" wrapText="1"/>
    </xf>
    <xf numFmtId="0" fontId="61" fillId="4" borderId="29" xfId="3" applyFont="1" applyFill="1" applyBorder="1" applyAlignment="1">
      <alignment horizontal="left" vertical="center" wrapText="1"/>
    </xf>
    <xf numFmtId="0" fontId="19" fillId="4" borderId="28" xfId="0" applyFont="1" applyFill="1" applyBorder="1" applyAlignment="1">
      <alignment horizontal="left" wrapText="1"/>
    </xf>
    <xf numFmtId="0" fontId="6" fillId="2" borderId="0" xfId="0" applyFont="1" applyFill="1" applyAlignment="1">
      <alignment horizontal="left" vertical="center"/>
    </xf>
    <xf numFmtId="0" fontId="6" fillId="2" borderId="16" xfId="0" applyFont="1" applyFill="1" applyBorder="1" applyAlignment="1">
      <alignment horizontal="left" vertical="center"/>
    </xf>
    <xf numFmtId="0" fontId="10" fillId="0" borderId="24" xfId="3" applyFont="1" applyBorder="1" applyAlignment="1">
      <alignment horizontal="left"/>
    </xf>
    <xf numFmtId="0" fontId="10" fillId="0" borderId="17" xfId="3" applyFont="1" applyBorder="1" applyAlignment="1">
      <alignment horizontal="left"/>
    </xf>
    <xf numFmtId="0" fontId="10" fillId="0" borderId="25" xfId="3" applyFont="1" applyBorder="1" applyAlignment="1">
      <alignment horizontal="left"/>
    </xf>
    <xf numFmtId="0" fontId="6" fillId="3" borderId="26" xfId="0" applyFont="1" applyFill="1" applyBorder="1" applyAlignment="1">
      <alignment horizontal="left" wrapText="1"/>
    </xf>
    <xf numFmtId="0" fontId="6" fillId="3" borderId="19" xfId="0" applyFont="1" applyFill="1" applyBorder="1" applyAlignment="1">
      <alignment horizontal="left" wrapText="1"/>
    </xf>
    <xf numFmtId="0" fontId="6" fillId="3" borderId="27" xfId="0" applyFont="1" applyFill="1" applyBorder="1" applyAlignment="1">
      <alignment horizontal="left" wrapText="1"/>
    </xf>
    <xf numFmtId="0" fontId="6" fillId="3" borderId="28" xfId="0" applyFont="1" applyFill="1" applyBorder="1" applyAlignment="1">
      <alignment horizontal="left" wrapText="1"/>
    </xf>
    <xf numFmtId="0" fontId="6" fillId="3" borderId="0" xfId="0" applyFont="1" applyFill="1" applyAlignment="1">
      <alignment horizontal="left" wrapText="1"/>
    </xf>
    <xf numFmtId="0" fontId="6" fillId="3" borderId="29" xfId="0" applyFont="1" applyFill="1" applyBorder="1" applyAlignment="1">
      <alignment horizontal="left" wrapText="1"/>
    </xf>
    <xf numFmtId="0" fontId="19" fillId="4" borderId="0" xfId="0" applyFont="1" applyFill="1" applyAlignment="1">
      <alignment horizontal="left" wrapText="1"/>
    </xf>
    <xf numFmtId="0" fontId="19" fillId="4" borderId="29" xfId="0" applyFont="1" applyFill="1" applyBorder="1" applyAlignment="1">
      <alignment horizontal="left" wrapText="1"/>
    </xf>
    <xf numFmtId="0" fontId="49" fillId="3" borderId="28" xfId="0" applyFont="1" applyFill="1" applyBorder="1" applyAlignment="1">
      <alignment horizontal="left" wrapText="1"/>
    </xf>
    <xf numFmtId="0" fontId="49" fillId="3" borderId="0" xfId="0" applyFont="1" applyFill="1" applyAlignment="1">
      <alignment horizontal="left" wrapText="1"/>
    </xf>
    <xf numFmtId="0" fontId="49" fillId="3" borderId="29" xfId="0" applyFont="1" applyFill="1" applyBorder="1" applyAlignment="1">
      <alignment horizontal="left" wrapText="1"/>
    </xf>
    <xf numFmtId="0" fontId="36" fillId="4" borderId="26" xfId="0" applyFont="1" applyFill="1" applyBorder="1" applyAlignment="1">
      <alignment horizontal="left" vertical="center"/>
    </xf>
    <xf numFmtId="0" fontId="36" fillId="4" borderId="19" xfId="0" applyFont="1" applyFill="1" applyBorder="1" applyAlignment="1">
      <alignment horizontal="left" vertical="center"/>
    </xf>
    <xf numFmtId="0" fontId="36" fillId="4" borderId="27" xfId="0" applyFont="1" applyFill="1" applyBorder="1" applyAlignment="1">
      <alignment horizontal="left" vertical="center"/>
    </xf>
    <xf numFmtId="0" fontId="5" fillId="4" borderId="28" xfId="0" applyFont="1" applyFill="1" applyBorder="1" applyAlignment="1">
      <alignment horizontal="left"/>
    </xf>
    <xf numFmtId="0" fontId="5" fillId="4" borderId="0" xfId="0" applyFont="1" applyFill="1" applyAlignment="1">
      <alignment horizontal="left"/>
    </xf>
    <xf numFmtId="0" fontId="5" fillId="4" borderId="29" xfId="0" applyFont="1" applyFill="1" applyBorder="1" applyAlignment="1">
      <alignment horizontal="left"/>
    </xf>
    <xf numFmtId="0" fontId="3" fillId="0" borderId="5" xfId="0" applyFont="1" applyBorder="1" applyAlignment="1">
      <alignment horizontal="left" vertical="top" wrapText="1"/>
    </xf>
    <xf numFmtId="0" fontId="10" fillId="0" borderId="0" xfId="3" applyFont="1" applyFill="1" applyBorder="1" applyAlignment="1">
      <alignment horizontal="left"/>
    </xf>
    <xf numFmtId="0" fontId="10" fillId="0" borderId="29" xfId="3" applyFont="1" applyFill="1" applyBorder="1" applyAlignment="1">
      <alignment horizontal="left"/>
    </xf>
    <xf numFmtId="0" fontId="3" fillId="4" borderId="26" xfId="0" applyFont="1" applyFill="1" applyBorder="1" applyAlignment="1">
      <alignment horizontal="left" vertical="top" wrapText="1"/>
    </xf>
    <xf numFmtId="0" fontId="3" fillId="4" borderId="19" xfId="0" applyFont="1" applyFill="1" applyBorder="1" applyAlignment="1">
      <alignment horizontal="left" vertical="top" wrapText="1"/>
    </xf>
    <xf numFmtId="0" fontId="3" fillId="4" borderId="27" xfId="0" applyFont="1" applyFill="1" applyBorder="1" applyAlignment="1">
      <alignment horizontal="left" vertical="top" wrapText="1"/>
    </xf>
    <xf numFmtId="0" fontId="3" fillId="4" borderId="28" xfId="0" applyFont="1" applyFill="1" applyBorder="1" applyAlignment="1">
      <alignment horizontal="left" vertical="top" wrapText="1"/>
    </xf>
    <xf numFmtId="0" fontId="3" fillId="4" borderId="29" xfId="0" applyFont="1" applyFill="1" applyBorder="1" applyAlignment="1">
      <alignment horizontal="left" vertical="top" wrapText="1"/>
    </xf>
    <xf numFmtId="0" fontId="3" fillId="4" borderId="43" xfId="0" applyFont="1" applyFill="1" applyBorder="1" applyAlignment="1">
      <alignment horizontal="left" vertical="top" wrapText="1"/>
    </xf>
    <xf numFmtId="0" fontId="3" fillId="4" borderId="16" xfId="0" applyFont="1" applyFill="1" applyBorder="1" applyAlignment="1">
      <alignment horizontal="left" vertical="top" wrapText="1"/>
    </xf>
    <xf numFmtId="0" fontId="3" fillId="4" borderId="44" xfId="0" applyFont="1" applyFill="1" applyBorder="1" applyAlignment="1">
      <alignment horizontal="left" vertical="top" wrapText="1"/>
    </xf>
    <xf numFmtId="0" fontId="5" fillId="4" borderId="28" xfId="0" applyFont="1" applyFill="1" applyBorder="1" applyAlignment="1">
      <alignment horizontal="center"/>
    </xf>
    <xf numFmtId="0" fontId="5" fillId="4" borderId="0" xfId="0" applyFont="1" applyFill="1" applyAlignment="1">
      <alignment horizontal="center"/>
    </xf>
    <xf numFmtId="0" fontId="5" fillId="4" borderId="29" xfId="0" applyFont="1" applyFill="1" applyBorder="1" applyAlignment="1">
      <alignment horizontal="center"/>
    </xf>
    <xf numFmtId="0" fontId="3" fillId="4" borderId="28" xfId="3" applyFont="1" applyFill="1" applyBorder="1" applyAlignment="1">
      <alignment vertical="center" wrapText="1"/>
    </xf>
    <xf numFmtId="0" fontId="3" fillId="4" borderId="0" xfId="3" applyFont="1" applyFill="1" applyBorder="1" applyAlignment="1">
      <alignment vertical="center" wrapText="1"/>
    </xf>
    <xf numFmtId="0" fontId="3" fillId="4" borderId="29" xfId="3" applyFont="1" applyFill="1" applyBorder="1" applyAlignment="1">
      <alignment vertical="center" wrapText="1"/>
    </xf>
    <xf numFmtId="0" fontId="6" fillId="4" borderId="32" xfId="0" applyFont="1" applyFill="1" applyBorder="1" applyAlignment="1">
      <alignment horizontal="left"/>
    </xf>
    <xf numFmtId="0" fontId="6" fillId="4" borderId="17" xfId="0" applyFont="1" applyFill="1" applyBorder="1" applyAlignment="1">
      <alignment horizontal="left"/>
    </xf>
    <xf numFmtId="0" fontId="6" fillId="4" borderId="33" xfId="0" applyFont="1" applyFill="1" applyBorder="1" applyAlignment="1">
      <alignment horizontal="left"/>
    </xf>
    <xf numFmtId="0" fontId="3" fillId="4" borderId="32" xfId="0" applyFont="1" applyFill="1" applyBorder="1" applyAlignment="1">
      <alignment horizontal="left" wrapText="1"/>
    </xf>
    <xf numFmtId="0" fontId="3" fillId="4" borderId="17" xfId="0" applyFont="1" applyFill="1" applyBorder="1" applyAlignment="1">
      <alignment horizontal="left" wrapText="1"/>
    </xf>
    <xf numFmtId="0" fontId="3" fillId="4" borderId="33" xfId="0" applyFont="1" applyFill="1" applyBorder="1" applyAlignment="1">
      <alignment horizontal="left" wrapText="1"/>
    </xf>
    <xf numFmtId="0" fontId="3" fillId="4" borderId="36" xfId="0" applyFont="1" applyFill="1" applyBorder="1" applyAlignment="1">
      <alignment vertical="top" wrapText="1"/>
    </xf>
    <xf numFmtId="0" fontId="3" fillId="4" borderId="19" xfId="0" applyFont="1" applyFill="1" applyBorder="1" applyAlignment="1">
      <alignment vertical="top" wrapText="1"/>
    </xf>
    <xf numFmtId="0" fontId="3" fillId="4" borderId="37" xfId="0" applyFont="1" applyFill="1" applyBorder="1" applyAlignment="1">
      <alignment vertical="top" wrapText="1"/>
    </xf>
    <xf numFmtId="0" fontId="3" fillId="4" borderId="38" xfId="0" applyFont="1" applyFill="1" applyBorder="1" applyAlignment="1">
      <alignment vertical="top" wrapText="1"/>
    </xf>
    <xf numFmtId="0" fontId="3" fillId="4" borderId="16" xfId="0" applyFont="1" applyFill="1" applyBorder="1" applyAlignment="1">
      <alignment vertical="top" wrapText="1"/>
    </xf>
    <xf numFmtId="0" fontId="3" fillId="4" borderId="39" xfId="0" applyFont="1" applyFill="1" applyBorder="1" applyAlignment="1">
      <alignment vertical="top" wrapText="1"/>
    </xf>
    <xf numFmtId="0" fontId="3" fillId="4" borderId="36" xfId="0" applyFont="1" applyFill="1" applyBorder="1" applyAlignment="1">
      <alignment horizontal="left" vertical="top" wrapText="1"/>
    </xf>
    <xf numFmtId="0" fontId="3" fillId="4" borderId="37" xfId="0" applyFont="1" applyFill="1" applyBorder="1" applyAlignment="1">
      <alignment horizontal="left" vertical="top" wrapText="1"/>
    </xf>
    <xf numFmtId="0" fontId="3" fillId="4" borderId="38" xfId="0" applyFont="1" applyFill="1" applyBorder="1" applyAlignment="1">
      <alignment horizontal="left" vertical="top" wrapText="1"/>
    </xf>
    <xf numFmtId="0" fontId="3" fillId="4" borderId="39" xfId="0" applyFont="1" applyFill="1" applyBorder="1" applyAlignment="1">
      <alignment horizontal="left" vertical="top" wrapText="1"/>
    </xf>
    <xf numFmtId="0" fontId="3" fillId="4" borderId="36" xfId="0" applyFont="1" applyFill="1" applyBorder="1" applyAlignment="1">
      <alignment horizontal="left" wrapText="1"/>
    </xf>
    <xf numFmtId="0" fontId="3" fillId="4" borderId="37" xfId="0" applyFont="1" applyFill="1" applyBorder="1" applyAlignment="1">
      <alignment horizontal="left" wrapText="1"/>
    </xf>
    <xf numFmtId="0" fontId="3" fillId="4" borderId="38" xfId="0" applyFont="1" applyFill="1" applyBorder="1" applyAlignment="1">
      <alignment horizontal="left" wrapText="1"/>
    </xf>
    <xf numFmtId="0" fontId="3" fillId="4" borderId="16" xfId="0" applyFont="1" applyFill="1" applyBorder="1" applyAlignment="1">
      <alignment horizontal="left" wrapText="1"/>
    </xf>
    <xf numFmtId="0" fontId="3" fillId="4" borderId="39" xfId="0" applyFont="1" applyFill="1" applyBorder="1" applyAlignment="1">
      <alignment horizontal="left" wrapText="1"/>
    </xf>
    <xf numFmtId="0" fontId="3" fillId="4" borderId="34" xfId="0" applyFont="1" applyFill="1" applyBorder="1" applyAlignment="1">
      <alignment horizontal="left" wrapText="1"/>
    </xf>
    <xf numFmtId="0" fontId="3" fillId="4" borderId="35" xfId="0" applyFont="1" applyFill="1" applyBorder="1" applyAlignment="1">
      <alignment horizontal="left" wrapText="1"/>
    </xf>
    <xf numFmtId="0" fontId="61" fillId="4" borderId="5" xfId="3" applyFont="1" applyFill="1" applyBorder="1" applyAlignment="1">
      <alignment horizontal="left" wrapText="1"/>
    </xf>
    <xf numFmtId="0" fontId="3" fillId="0" borderId="0" xfId="0" applyFont="1"/>
    <xf numFmtId="0" fontId="35" fillId="4" borderId="28" xfId="0" applyFont="1" applyFill="1" applyBorder="1" applyAlignment="1">
      <alignment horizontal="left" vertical="center" wrapText="1"/>
    </xf>
    <xf numFmtId="0" fontId="35" fillId="4" borderId="0" xfId="0" applyFont="1" applyFill="1" applyAlignment="1">
      <alignment horizontal="left" vertical="center" wrapText="1"/>
    </xf>
    <xf numFmtId="0" fontId="35" fillId="4" borderId="29" xfId="0" applyFont="1" applyFill="1" applyBorder="1" applyAlignment="1">
      <alignment horizontal="left" vertical="center" wrapText="1"/>
    </xf>
    <xf numFmtId="0" fontId="35" fillId="4" borderId="43" xfId="0" applyFont="1" applyFill="1" applyBorder="1" applyAlignment="1">
      <alignment horizontal="left" vertical="center" wrapText="1"/>
    </xf>
    <xf numFmtId="0" fontId="35" fillId="4" borderId="16" xfId="0" applyFont="1" applyFill="1" applyBorder="1" applyAlignment="1">
      <alignment horizontal="left" vertical="center" wrapText="1"/>
    </xf>
    <xf numFmtId="0" fontId="35" fillId="4" borderId="44" xfId="0" applyFont="1" applyFill="1" applyBorder="1" applyAlignment="1">
      <alignment horizontal="left" vertical="center" wrapText="1"/>
    </xf>
    <xf numFmtId="0" fontId="13" fillId="4" borderId="28" xfId="0" quotePrefix="1" applyFont="1" applyFill="1" applyBorder="1" applyAlignment="1">
      <alignment horizontal="left" vertical="top" wrapText="1"/>
    </xf>
    <xf numFmtId="0" fontId="13" fillId="4" borderId="0" xfId="0" quotePrefix="1" applyFont="1" applyFill="1" applyAlignment="1">
      <alignment horizontal="left" vertical="top" wrapText="1"/>
    </xf>
    <xf numFmtId="0" fontId="13" fillId="4" borderId="29" xfId="0" quotePrefix="1" applyFont="1" applyFill="1" applyBorder="1" applyAlignment="1">
      <alignment horizontal="left" vertical="top" wrapText="1"/>
    </xf>
    <xf numFmtId="0" fontId="35" fillId="4" borderId="28" xfId="0" applyFont="1" applyFill="1" applyBorder="1" applyAlignment="1">
      <alignment horizontal="center" vertical="center"/>
    </xf>
    <xf numFmtId="0" fontId="35" fillId="4" borderId="0" xfId="0" applyFont="1" applyFill="1" applyAlignment="1">
      <alignment horizontal="center" vertical="center"/>
    </xf>
    <xf numFmtId="0" fontId="35" fillId="4" borderId="29" xfId="0" applyFont="1" applyFill="1" applyBorder="1" applyAlignment="1">
      <alignment horizontal="center" vertical="center"/>
    </xf>
    <xf numFmtId="0" fontId="10" fillId="0" borderId="26" xfId="3" applyFont="1" applyFill="1" applyBorder="1" applyAlignment="1">
      <alignment vertical="top" wrapText="1"/>
    </xf>
    <xf numFmtId="0" fontId="10" fillId="0" borderId="19" xfId="3" applyFont="1" applyFill="1" applyBorder="1" applyAlignment="1">
      <alignment vertical="top" wrapText="1"/>
    </xf>
    <xf numFmtId="0" fontId="10" fillId="0" borderId="27" xfId="3" applyFont="1" applyFill="1" applyBorder="1" applyAlignment="1">
      <alignment vertical="top" wrapText="1"/>
    </xf>
    <xf numFmtId="0" fontId="10" fillId="0" borderId="43" xfId="3" applyFont="1" applyFill="1" applyBorder="1" applyAlignment="1">
      <alignment vertical="top" wrapText="1"/>
    </xf>
    <xf numFmtId="0" fontId="10" fillId="0" borderId="16" xfId="3" applyFont="1" applyFill="1" applyBorder="1" applyAlignment="1">
      <alignment vertical="top" wrapText="1"/>
    </xf>
    <xf numFmtId="0" fontId="10" fillId="0" borderId="44" xfId="3" applyFont="1" applyFill="1" applyBorder="1" applyAlignment="1">
      <alignment vertical="top" wrapText="1"/>
    </xf>
    <xf numFmtId="0" fontId="6" fillId="2" borderId="26" xfId="0" applyFont="1" applyFill="1" applyBorder="1" applyAlignment="1">
      <alignment vertical="top" wrapText="1"/>
    </xf>
    <xf numFmtId="0" fontId="40" fillId="2" borderId="19" xfId="0" applyFont="1" applyFill="1" applyBorder="1" applyAlignment="1">
      <alignment vertical="top" wrapText="1"/>
    </xf>
    <xf numFmtId="0" fontId="40" fillId="2" borderId="27" xfId="0" applyFont="1" applyFill="1" applyBorder="1" applyAlignment="1">
      <alignment vertical="top" wrapText="1"/>
    </xf>
    <xf numFmtId="0" fontId="40" fillId="2" borderId="28" xfId="0" applyFont="1" applyFill="1" applyBorder="1" applyAlignment="1">
      <alignment vertical="top" wrapText="1"/>
    </xf>
    <xf numFmtId="0" fontId="40" fillId="2" borderId="0" xfId="0" applyFont="1" applyFill="1" applyAlignment="1">
      <alignment vertical="top" wrapText="1"/>
    </xf>
    <xf numFmtId="0" fontId="40" fillId="2" borderId="29" xfId="0" applyFont="1" applyFill="1" applyBorder="1" applyAlignment="1">
      <alignment vertical="top" wrapText="1"/>
    </xf>
    <xf numFmtId="0" fontId="5" fillId="4" borderId="28" xfId="0" applyFont="1" applyFill="1" applyBorder="1" applyAlignment="1">
      <alignment vertical="top"/>
    </xf>
    <xf numFmtId="0" fontId="0" fillId="4" borderId="0" xfId="0" applyFill="1" applyAlignment="1">
      <alignment vertical="top"/>
    </xf>
    <xf numFmtId="0" fontId="0" fillId="4" borderId="29" xfId="0" applyFill="1" applyBorder="1" applyAlignment="1">
      <alignment vertical="top"/>
    </xf>
    <xf numFmtId="0" fontId="0" fillId="4" borderId="28" xfId="0" applyFill="1" applyBorder="1" applyAlignment="1">
      <alignment vertical="top"/>
    </xf>
    <xf numFmtId="0" fontId="10" fillId="4" borderId="26" xfId="3" applyFont="1" applyFill="1" applyBorder="1" applyAlignment="1">
      <alignment horizontal="left" vertical="center" wrapText="1"/>
    </xf>
    <xf numFmtId="0" fontId="10" fillId="4" borderId="19" xfId="3" applyFont="1" applyFill="1" applyBorder="1" applyAlignment="1">
      <alignment horizontal="left" vertical="center" wrapText="1"/>
    </xf>
    <xf numFmtId="0" fontId="10" fillId="4" borderId="27" xfId="3" applyFont="1" applyFill="1" applyBorder="1" applyAlignment="1">
      <alignment horizontal="left" vertical="center" wrapText="1"/>
    </xf>
    <xf numFmtId="0" fontId="10" fillId="4" borderId="43" xfId="3" applyFont="1" applyFill="1" applyBorder="1" applyAlignment="1">
      <alignment horizontal="left" vertical="center" wrapText="1"/>
    </xf>
    <xf numFmtId="0" fontId="10" fillId="4" borderId="16" xfId="3" applyFont="1" applyFill="1" applyBorder="1" applyAlignment="1">
      <alignment horizontal="left" vertical="center" wrapText="1"/>
    </xf>
    <xf numFmtId="0" fontId="10" fillId="4" borderId="44" xfId="3" applyFont="1" applyFill="1" applyBorder="1" applyAlignment="1">
      <alignment horizontal="left" vertical="center" wrapText="1"/>
    </xf>
    <xf numFmtId="0" fontId="17" fillId="0" borderId="14" xfId="0" applyFont="1" applyBorder="1" applyAlignment="1">
      <alignment horizontal="left" wrapText="1"/>
    </xf>
    <xf numFmtId="0" fontId="17" fillId="0" borderId="12" xfId="0" applyFont="1" applyBorder="1" applyAlignment="1">
      <alignment horizontal="left" wrapText="1"/>
    </xf>
    <xf numFmtId="0" fontId="17" fillId="0" borderId="15" xfId="0" applyFont="1" applyBorder="1" applyAlignment="1">
      <alignment horizontal="left" wrapText="1"/>
    </xf>
    <xf numFmtId="0" fontId="17" fillId="0" borderId="10" xfId="0" applyFont="1" applyBorder="1" applyAlignment="1">
      <alignment horizontal="left" wrapText="1"/>
    </xf>
    <xf numFmtId="0" fontId="17" fillId="0" borderId="0" xfId="0" applyFont="1" applyAlignment="1">
      <alignment horizontal="left" wrapText="1"/>
    </xf>
    <xf numFmtId="0" fontId="17" fillId="0" borderId="11" xfId="0" applyFont="1" applyBorder="1" applyAlignment="1">
      <alignment horizontal="left" wrapText="1"/>
    </xf>
    <xf numFmtId="0" fontId="17" fillId="0" borderId="6" xfId="0" applyFont="1" applyBorder="1" applyAlignment="1">
      <alignment horizontal="left" wrapText="1"/>
    </xf>
    <xf numFmtId="0" fontId="17" fillId="0" borderId="1" xfId="0" applyFont="1" applyBorder="1" applyAlignment="1">
      <alignment horizontal="left" wrapText="1"/>
    </xf>
    <xf numFmtId="0" fontId="17" fillId="0" borderId="7" xfId="0" applyFont="1" applyBorder="1" applyAlignment="1">
      <alignment horizontal="left" wrapText="1"/>
    </xf>
    <xf numFmtId="0" fontId="17" fillId="0" borderId="14" xfId="0" applyFont="1" applyBorder="1" applyAlignment="1">
      <alignment horizontal="left" vertical="center" wrapText="1"/>
    </xf>
    <xf numFmtId="0" fontId="17" fillId="0" borderId="12" xfId="0" applyFont="1" applyBorder="1" applyAlignment="1">
      <alignment horizontal="left" vertical="center" wrapText="1"/>
    </xf>
    <xf numFmtId="0" fontId="17" fillId="0" borderId="15" xfId="0" applyFont="1" applyBorder="1" applyAlignment="1">
      <alignment horizontal="left" vertical="center" wrapText="1"/>
    </xf>
    <xf numFmtId="0" fontId="17" fillId="0" borderId="10" xfId="0" applyFont="1" applyBorder="1" applyAlignment="1">
      <alignment horizontal="left" vertical="center" wrapText="1"/>
    </xf>
    <xf numFmtId="0" fontId="17" fillId="0" borderId="0" xfId="0" applyFont="1" applyAlignment="1">
      <alignment horizontal="left" vertical="center" wrapText="1"/>
    </xf>
    <xf numFmtId="0" fontId="17" fillId="0" borderId="11" xfId="0" applyFont="1" applyBorder="1" applyAlignment="1">
      <alignment horizontal="left" vertical="center" wrapText="1"/>
    </xf>
    <xf numFmtId="0" fontId="17" fillId="0" borderId="6" xfId="0" applyFont="1" applyBorder="1" applyAlignment="1">
      <alignment horizontal="left" vertical="center" wrapText="1"/>
    </xf>
    <xf numFmtId="0" fontId="17" fillId="0" borderId="1" xfId="0" applyFont="1" applyBorder="1" applyAlignment="1">
      <alignment horizontal="left" vertical="center" wrapText="1"/>
    </xf>
    <xf numFmtId="0" fontId="17" fillId="0" borderId="7" xfId="0" applyFont="1" applyBorder="1" applyAlignment="1">
      <alignment horizontal="left" vertical="center" wrapText="1"/>
    </xf>
    <xf numFmtId="0" fontId="61" fillId="4" borderId="5" xfId="3" applyFont="1" applyFill="1" applyBorder="1" applyAlignment="1">
      <alignment horizontal="left" vertical="center"/>
    </xf>
    <xf numFmtId="0" fontId="6" fillId="9" borderId="5" xfId="0" applyFont="1" applyFill="1" applyBorder="1" applyAlignment="1">
      <alignment horizontal="left" wrapText="1"/>
    </xf>
    <xf numFmtId="0" fontId="3" fillId="4" borderId="5" xfId="0" applyFont="1" applyFill="1" applyBorder="1" applyAlignment="1">
      <alignment horizontal="left" wrapText="1"/>
    </xf>
    <xf numFmtId="0" fontId="19" fillId="4" borderId="28" xfId="0" applyFont="1" applyFill="1" applyBorder="1" applyAlignment="1">
      <alignment wrapText="1"/>
    </xf>
    <xf numFmtId="0" fontId="0" fillId="4" borderId="0" xfId="0" applyFill="1" applyAlignment="1">
      <alignment wrapText="1"/>
    </xf>
    <xf numFmtId="0" fontId="0" fillId="4" borderId="29" xfId="0" applyFill="1" applyBorder="1" applyAlignment="1">
      <alignment wrapText="1"/>
    </xf>
    <xf numFmtId="0" fontId="0" fillId="4" borderId="43" xfId="0" applyFill="1" applyBorder="1" applyAlignment="1">
      <alignment wrapText="1"/>
    </xf>
    <xf numFmtId="0" fontId="0" fillId="4" borderId="16" xfId="0" applyFill="1" applyBorder="1" applyAlignment="1">
      <alignment wrapText="1"/>
    </xf>
    <xf numFmtId="0" fontId="0" fillId="4" borderId="44" xfId="0" applyFill="1" applyBorder="1" applyAlignment="1">
      <alignment wrapText="1"/>
    </xf>
    <xf numFmtId="0" fontId="33" fillId="4" borderId="28" xfId="3" applyFont="1" applyFill="1" applyBorder="1" applyAlignment="1">
      <alignment wrapText="1"/>
    </xf>
    <xf numFmtId="0" fontId="33" fillId="4" borderId="0" xfId="3" applyFont="1" applyFill="1" applyBorder="1" applyAlignment="1">
      <alignment wrapText="1"/>
    </xf>
    <xf numFmtId="0" fontId="33" fillId="4" borderId="29" xfId="3" applyFont="1" applyFill="1" applyBorder="1" applyAlignment="1">
      <alignment wrapText="1"/>
    </xf>
    <xf numFmtId="0" fontId="0" fillId="4" borderId="28" xfId="0" applyFill="1" applyBorder="1" applyAlignment="1">
      <alignment wrapText="1"/>
    </xf>
    <xf numFmtId="0" fontId="33" fillId="0" borderId="24" xfId="3" applyFont="1" applyBorder="1" applyAlignment="1">
      <alignment horizontal="left" vertical="top"/>
    </xf>
    <xf numFmtId="0" fontId="33" fillId="0" borderId="17" xfId="3" applyFont="1" applyBorder="1" applyAlignment="1">
      <alignment horizontal="left" vertical="top"/>
    </xf>
    <xf numFmtId="0" fontId="33" fillId="0" borderId="25" xfId="3" applyFont="1" applyBorder="1" applyAlignment="1">
      <alignment horizontal="left" vertical="top"/>
    </xf>
    <xf numFmtId="0" fontId="17" fillId="0" borderId="14" xfId="0" applyFont="1" applyBorder="1" applyAlignment="1">
      <alignment horizontal="center" wrapText="1"/>
    </xf>
    <xf numFmtId="0" fontId="17" fillId="0" borderId="12" xfId="0" applyFont="1" applyBorder="1" applyAlignment="1">
      <alignment horizontal="center" wrapText="1"/>
    </xf>
    <xf numFmtId="0" fontId="17" fillId="0" borderId="15" xfId="0" applyFont="1" applyBorder="1" applyAlignment="1">
      <alignment horizontal="center" wrapText="1"/>
    </xf>
    <xf numFmtId="0" fontId="17" fillId="0" borderId="10" xfId="0" applyFont="1" applyBorder="1" applyAlignment="1">
      <alignment horizontal="center" wrapText="1"/>
    </xf>
    <xf numFmtId="0" fontId="17" fillId="0" borderId="0" xfId="0" applyFont="1" applyAlignment="1">
      <alignment horizontal="center" wrapText="1"/>
    </xf>
    <xf numFmtId="0" fontId="17" fillId="0" borderId="11" xfId="0" applyFont="1" applyBorder="1" applyAlignment="1">
      <alignment horizontal="center" wrapText="1"/>
    </xf>
    <xf numFmtId="0" fontId="17" fillId="0" borderId="6" xfId="0" applyFont="1" applyBorder="1" applyAlignment="1">
      <alignment horizontal="center" wrapText="1"/>
    </xf>
    <xf numFmtId="0" fontId="17" fillId="0" borderId="1" xfId="0" applyFont="1" applyBorder="1" applyAlignment="1">
      <alignment horizontal="center" wrapText="1"/>
    </xf>
    <xf numFmtId="0" fontId="17" fillId="0" borderId="7" xfId="0" applyFont="1" applyBorder="1" applyAlignment="1">
      <alignment horizontal="center" wrapText="1"/>
    </xf>
    <xf numFmtId="0" fontId="3" fillId="0" borderId="14" xfId="0" applyFont="1" applyBorder="1" applyAlignment="1">
      <alignment horizontal="left" vertical="top" wrapText="1"/>
    </xf>
    <xf numFmtId="0" fontId="3" fillId="0" borderId="12" xfId="0" applyFont="1" applyBorder="1" applyAlignment="1">
      <alignment horizontal="left" vertical="top" wrapText="1"/>
    </xf>
    <xf numFmtId="0" fontId="3" fillId="0" borderId="15"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66" fillId="2" borderId="13" xfId="0" applyFont="1" applyFill="1" applyBorder="1" applyAlignment="1">
      <alignment horizontal="left"/>
    </xf>
    <xf numFmtId="0" fontId="33" fillId="0" borderId="5" xfId="3" applyFont="1" applyFill="1" applyBorder="1" applyAlignment="1">
      <alignment horizontal="left"/>
    </xf>
    <xf numFmtId="0" fontId="17" fillId="0" borderId="14"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0" xfId="0" applyFont="1" applyAlignment="1">
      <alignment horizontal="center" vertical="center" wrapText="1"/>
    </xf>
    <xf numFmtId="0" fontId="17" fillId="0" borderId="11" xfId="0" applyFont="1" applyBorder="1" applyAlignment="1">
      <alignment horizontal="center" vertical="center" wrapText="1"/>
    </xf>
    <xf numFmtId="0" fontId="3" fillId="4" borderId="14" xfId="0" applyFont="1" applyFill="1" applyBorder="1" applyAlignment="1">
      <alignment horizontal="left" vertical="top" wrapText="1"/>
    </xf>
    <xf numFmtId="0" fontId="3" fillId="4" borderId="12" xfId="0" applyFont="1" applyFill="1" applyBorder="1" applyAlignment="1">
      <alignment horizontal="left" vertical="top" wrapText="1"/>
    </xf>
    <xf numFmtId="0" fontId="3" fillId="4" borderId="15" xfId="0" applyFont="1" applyFill="1" applyBorder="1" applyAlignment="1">
      <alignment horizontal="left" vertical="top" wrapText="1"/>
    </xf>
    <xf numFmtId="0" fontId="3" fillId="4" borderId="10" xfId="0" applyFont="1" applyFill="1" applyBorder="1" applyAlignment="1">
      <alignment horizontal="left" vertical="top" wrapText="1"/>
    </xf>
    <xf numFmtId="0" fontId="3" fillId="4" borderId="11" xfId="0" applyFont="1" applyFill="1" applyBorder="1" applyAlignment="1">
      <alignment horizontal="left" vertical="top" wrapText="1"/>
    </xf>
    <xf numFmtId="0" fontId="3" fillId="4" borderId="23" xfId="0" applyFont="1" applyFill="1" applyBorder="1" applyAlignment="1">
      <alignment horizontal="left" vertical="top" wrapText="1"/>
    </xf>
    <xf numFmtId="0" fontId="3" fillId="4" borderId="21" xfId="0" applyFont="1" applyFill="1" applyBorder="1" applyAlignment="1">
      <alignment horizontal="left" vertical="top" wrapText="1"/>
    </xf>
    <xf numFmtId="0" fontId="66" fillId="2" borderId="24" xfId="0" applyFont="1" applyFill="1" applyBorder="1" applyAlignment="1">
      <alignment horizontal="left"/>
    </xf>
    <xf numFmtId="0" fontId="66" fillId="2" borderId="17" xfId="0" applyFont="1" applyFill="1" applyBorder="1" applyAlignment="1">
      <alignment horizontal="left"/>
    </xf>
    <xf numFmtId="0" fontId="66" fillId="2" borderId="25" xfId="0" applyFont="1" applyFill="1" applyBorder="1" applyAlignment="1">
      <alignment horizontal="left"/>
    </xf>
    <xf numFmtId="0" fontId="33" fillId="0" borderId="24" xfId="3" applyFont="1" applyBorder="1" applyAlignment="1">
      <alignment horizontal="left"/>
    </xf>
    <xf numFmtId="0" fontId="33" fillId="0" borderId="17" xfId="3" applyFont="1" applyBorder="1" applyAlignment="1">
      <alignment horizontal="left"/>
    </xf>
    <xf numFmtId="0" fontId="33" fillId="0" borderId="25" xfId="3" applyFont="1" applyBorder="1" applyAlignment="1">
      <alignment horizontal="left"/>
    </xf>
    <xf numFmtId="0" fontId="19" fillId="4" borderId="28" xfId="0" applyFont="1" applyFill="1" applyBorder="1" applyAlignment="1">
      <alignment horizontal="left" vertical="top" wrapText="1"/>
    </xf>
    <xf numFmtId="0" fontId="19" fillId="4" borderId="0" xfId="0" applyFont="1" applyFill="1" applyAlignment="1">
      <alignment horizontal="left" vertical="top" wrapText="1"/>
    </xf>
    <xf numFmtId="0" fontId="19" fillId="4" borderId="29" xfId="0" applyFont="1" applyFill="1" applyBorder="1" applyAlignment="1">
      <alignment horizontal="left" vertical="top" wrapText="1"/>
    </xf>
    <xf numFmtId="0" fontId="19" fillId="4" borderId="43" xfId="0" applyFont="1" applyFill="1" applyBorder="1" applyAlignment="1">
      <alignment horizontal="left" vertical="top" wrapText="1"/>
    </xf>
    <xf numFmtId="0" fontId="19" fillId="4" borderId="16" xfId="0" applyFont="1" applyFill="1" applyBorder="1" applyAlignment="1">
      <alignment horizontal="left" vertical="top" wrapText="1"/>
    </xf>
    <xf numFmtId="0" fontId="19" fillId="4" borderId="44" xfId="0" applyFont="1" applyFill="1" applyBorder="1" applyAlignment="1">
      <alignment horizontal="left" vertical="top" wrapText="1"/>
    </xf>
    <xf numFmtId="0" fontId="6" fillId="0" borderId="5" xfId="0" applyFont="1" applyBorder="1" applyAlignment="1">
      <alignment horizontal="center" vertical="center"/>
    </xf>
    <xf numFmtId="0" fontId="3" fillId="0" borderId="26" xfId="0" applyFont="1" applyBorder="1" applyAlignment="1">
      <alignment horizontal="left" vertical="top" wrapText="1"/>
    </xf>
    <xf numFmtId="0" fontId="3" fillId="0" borderId="19" xfId="0" applyFont="1" applyBorder="1" applyAlignment="1">
      <alignment horizontal="left" vertical="top" wrapText="1"/>
    </xf>
    <xf numFmtId="0" fontId="3" fillId="0" borderId="27" xfId="0" applyFont="1" applyBorder="1" applyAlignment="1">
      <alignment horizontal="left" vertical="top" wrapText="1"/>
    </xf>
    <xf numFmtId="0" fontId="3" fillId="0" borderId="43" xfId="0" applyFont="1" applyBorder="1" applyAlignment="1">
      <alignment horizontal="left" vertical="top" wrapText="1"/>
    </xf>
    <xf numFmtId="0" fontId="3" fillId="0" borderId="44" xfId="0" applyFont="1" applyBorder="1" applyAlignment="1">
      <alignment horizontal="left" vertical="top" wrapText="1"/>
    </xf>
    <xf numFmtId="0" fontId="6" fillId="0" borderId="13" xfId="0" applyFont="1" applyBorder="1" applyAlignment="1">
      <alignment horizontal="center" vertical="center"/>
    </xf>
    <xf numFmtId="0" fontId="6" fillId="3" borderId="5" xfId="0" applyFont="1" applyFill="1" applyBorder="1" applyAlignment="1">
      <alignment horizontal="left" vertical="center" wrapText="1"/>
    </xf>
    <xf numFmtId="0" fontId="3" fillId="0" borderId="5" xfId="0" applyFont="1" applyBorder="1" applyAlignment="1">
      <alignment horizontal="left"/>
    </xf>
    <xf numFmtId="0" fontId="3" fillId="0" borderId="24" xfId="0" applyFont="1" applyBorder="1" applyAlignment="1">
      <alignment horizontal="left"/>
    </xf>
    <xf numFmtId="0" fontId="3" fillId="0" borderId="17" xfId="0" applyFont="1" applyBorder="1" applyAlignment="1">
      <alignment horizontal="left"/>
    </xf>
    <xf numFmtId="0" fontId="3" fillId="0" borderId="25" xfId="0" applyFont="1" applyBorder="1" applyAlignment="1">
      <alignment horizontal="left"/>
    </xf>
    <xf numFmtId="0" fontId="6" fillId="2" borderId="43" xfId="0" applyFont="1" applyFill="1" applyBorder="1" applyAlignment="1">
      <alignment horizontal="left"/>
    </xf>
    <xf numFmtId="0" fontId="6" fillId="2" borderId="16" xfId="0" applyFont="1" applyFill="1" applyBorder="1" applyAlignment="1">
      <alignment horizontal="left"/>
    </xf>
    <xf numFmtId="0" fontId="0" fillId="0" borderId="16" xfId="0" applyBorder="1"/>
    <xf numFmtId="0" fontId="65" fillId="4" borderId="47" xfId="3" applyFont="1" applyFill="1" applyBorder="1" applyAlignment="1" applyProtection="1">
      <alignment horizontal="left" vertical="top" wrapText="1"/>
    </xf>
    <xf numFmtId="0" fontId="65" fillId="4" borderId="13" xfId="3" applyFont="1" applyFill="1" applyBorder="1" applyAlignment="1" applyProtection="1">
      <alignment horizontal="left" vertical="top" wrapText="1"/>
    </xf>
    <xf numFmtId="0" fontId="25" fillId="13" borderId="0" xfId="0" applyFont="1" applyFill="1" applyAlignment="1">
      <alignment horizontal="center" vertical="center" wrapText="1"/>
    </xf>
    <xf numFmtId="0" fontId="25" fillId="13" borderId="29" xfId="0" applyFont="1" applyFill="1" applyBorder="1" applyAlignment="1">
      <alignment horizontal="center" vertical="center" wrapText="1"/>
    </xf>
    <xf numFmtId="0" fontId="5" fillId="4" borderId="5" xfId="0" applyFont="1" applyFill="1" applyBorder="1" applyAlignment="1">
      <alignment horizontal="left" vertical="center" wrapText="1"/>
    </xf>
    <xf numFmtId="0" fontId="4" fillId="3" borderId="5" xfId="0" applyFont="1" applyFill="1" applyBorder="1" applyAlignment="1">
      <alignment horizontal="left" vertical="center" wrapText="1"/>
    </xf>
    <xf numFmtId="0" fontId="32" fillId="4" borderId="5" xfId="0" applyFont="1" applyFill="1" applyBorder="1" applyAlignment="1">
      <alignment horizontal="left" wrapText="1"/>
    </xf>
    <xf numFmtId="0" fontId="32" fillId="4" borderId="22" xfId="0" applyFont="1" applyFill="1" applyBorder="1" applyAlignment="1">
      <alignment horizontal="left" wrapText="1"/>
    </xf>
    <xf numFmtId="2" fontId="5" fillId="0" borderId="59" xfId="0" applyNumberFormat="1" applyFont="1" applyBorder="1" applyAlignment="1">
      <alignment horizontal="left" vertical="top" wrapText="1"/>
    </xf>
    <xf numFmtId="2" fontId="5" fillId="0" borderId="0" xfId="0" applyNumberFormat="1" applyFont="1" applyAlignment="1">
      <alignment horizontal="left" vertical="top" wrapText="1"/>
    </xf>
    <xf numFmtId="0" fontId="3" fillId="4" borderId="22" xfId="0" applyFont="1" applyFill="1" applyBorder="1" applyAlignment="1">
      <alignment horizontal="left" vertical="top" wrapText="1"/>
    </xf>
    <xf numFmtId="0" fontId="3" fillId="4" borderId="47" xfId="0" applyFont="1" applyFill="1" applyBorder="1" applyAlignment="1">
      <alignment horizontal="left" vertical="top" wrapText="1"/>
    </xf>
    <xf numFmtId="0" fontId="6" fillId="8" borderId="5" xfId="0" applyFont="1" applyFill="1" applyBorder="1" applyAlignment="1">
      <alignment vertical="top" wrapText="1"/>
    </xf>
    <xf numFmtId="0" fontId="0" fillId="8" borderId="5" xfId="0" applyFill="1" applyBorder="1" applyAlignment="1">
      <alignment vertical="top" wrapText="1"/>
    </xf>
    <xf numFmtId="0" fontId="19" fillId="4" borderId="22" xfId="0" applyFont="1" applyFill="1" applyBorder="1" applyAlignment="1">
      <alignment wrapText="1"/>
    </xf>
    <xf numFmtId="0" fontId="0" fillId="4" borderId="47" xfId="0" applyFill="1" applyBorder="1" applyAlignment="1">
      <alignment wrapText="1"/>
    </xf>
    <xf numFmtId="0" fontId="19" fillId="4" borderId="47" xfId="0" applyFont="1" applyFill="1" applyBorder="1" applyAlignment="1">
      <alignment wrapText="1"/>
    </xf>
    <xf numFmtId="0" fontId="0" fillId="4" borderId="13" xfId="0" applyFill="1" applyBorder="1" applyAlignment="1">
      <alignment wrapText="1"/>
    </xf>
    <xf numFmtId="0" fontId="3" fillId="4" borderId="22" xfId="0" applyFont="1" applyFill="1" applyBorder="1" applyAlignment="1">
      <alignment horizontal="left" vertical="center" wrapText="1"/>
    </xf>
    <xf numFmtId="0" fontId="0" fillId="0" borderId="47" xfId="0" applyBorder="1" applyAlignment="1">
      <alignment horizontal="left" vertical="center" wrapText="1"/>
    </xf>
    <xf numFmtId="0" fontId="0" fillId="0" borderId="13" xfId="0" applyBorder="1" applyAlignment="1">
      <alignment horizontal="left" vertical="center" wrapText="1"/>
    </xf>
    <xf numFmtId="0" fontId="42" fillId="0" borderId="0" xfId="0" applyFont="1" applyAlignment="1" applyProtection="1">
      <alignment horizontal="center" wrapText="1"/>
      <protection locked="0"/>
    </xf>
    <xf numFmtId="0" fontId="0" fillId="0" borderId="0" xfId="0" applyAlignment="1" applyProtection="1">
      <alignment horizontal="left" vertical="top" wrapText="1"/>
      <protection locked="0"/>
    </xf>
    <xf numFmtId="165" fontId="0" fillId="0" borderId="0" xfId="0" applyNumberFormat="1" applyAlignment="1" applyProtection="1">
      <alignment horizontal="center" wrapText="1"/>
      <protection locked="0"/>
    </xf>
    <xf numFmtId="0" fontId="40" fillId="0" borderId="0" xfId="0" applyFont="1" applyAlignment="1" applyProtection="1">
      <alignment horizontal="left" vertical="top" wrapText="1"/>
      <protection locked="0"/>
    </xf>
    <xf numFmtId="0" fontId="42" fillId="0" borderId="0" xfId="0" applyFont="1" applyAlignment="1" applyProtection="1">
      <alignment horizontal="center" vertical="top" wrapText="1"/>
      <protection locked="0"/>
    </xf>
    <xf numFmtId="0" fontId="42" fillId="0" borderId="0" xfId="0" applyFont="1" applyAlignment="1" applyProtection="1">
      <alignment horizontal="left" vertical="top" wrapText="1"/>
      <protection locked="0"/>
    </xf>
    <xf numFmtId="0" fontId="0" fillId="0" borderId="0" xfId="0" applyAlignment="1" applyProtection="1">
      <alignment horizontal="left" wrapText="1"/>
      <protection locked="0"/>
    </xf>
    <xf numFmtId="0" fontId="0" fillId="0" borderId="0" xfId="0" applyAlignment="1" applyProtection="1">
      <alignment horizontal="center" vertical="top" wrapText="1"/>
      <protection locked="0"/>
    </xf>
    <xf numFmtId="0" fontId="0" fillId="0" borderId="0" xfId="0" quotePrefix="1" applyAlignment="1" applyProtection="1">
      <alignment horizontal="left" vertical="top" wrapText="1"/>
      <protection locked="0"/>
    </xf>
    <xf numFmtId="9" fontId="42" fillId="0" borderId="0" xfId="2" applyFont="1" applyFill="1" applyBorder="1" applyAlignment="1" applyProtection="1">
      <alignment horizontal="center" wrapText="1"/>
      <protection locked="0"/>
    </xf>
    <xf numFmtId="0" fontId="0" fillId="0" borderId="28" xfId="0" applyBorder="1" applyAlignment="1" applyProtection="1">
      <alignment horizontal="center" vertical="center" wrapText="1"/>
      <protection locked="0"/>
    </xf>
    <xf numFmtId="0" fontId="0" fillId="0" borderId="0" xfId="0" applyAlignment="1" applyProtection="1">
      <alignment horizontal="left" vertical="center" wrapText="1"/>
      <protection locked="0"/>
    </xf>
    <xf numFmtId="0" fontId="68" fillId="15" borderId="0" xfId="0" applyFont="1" applyFill="1" applyAlignment="1" applyProtection="1">
      <alignment horizontal="center"/>
      <protection locked="0"/>
    </xf>
    <xf numFmtId="0" fontId="40" fillId="0" borderId="0" xfId="0" applyFont="1" applyAlignment="1" applyProtection="1">
      <alignment horizontal="center" vertical="top" wrapText="1"/>
      <protection locked="0"/>
    </xf>
    <xf numFmtId="0" fontId="70" fillId="5" borderId="5" xfId="0" applyFont="1" applyFill="1" applyBorder="1" applyAlignment="1" applyProtection="1">
      <alignment horizontal="center" vertical="center"/>
      <protection locked="0"/>
    </xf>
    <xf numFmtId="0" fontId="41" fillId="0" borderId="0" xfId="0" applyFont="1" applyAlignment="1" applyProtection="1">
      <alignment horizontal="left" vertical="top"/>
      <protection locked="0"/>
    </xf>
    <xf numFmtId="0" fontId="40" fillId="0" borderId="0" xfId="0" applyFont="1" applyAlignment="1" applyProtection="1">
      <alignment horizontal="center" wrapText="1"/>
      <protection locked="0"/>
    </xf>
    <xf numFmtId="0" fontId="30" fillId="15" borderId="5" xfId="0" applyFont="1" applyFill="1" applyBorder="1" applyAlignment="1" applyProtection="1">
      <alignment horizontal="center" wrapText="1"/>
      <protection locked="0"/>
    </xf>
    <xf numFmtId="0" fontId="30" fillId="15" borderId="5" xfId="0" applyFont="1" applyFill="1" applyBorder="1" applyAlignment="1" applyProtection="1">
      <alignment horizontal="center" vertical="center"/>
      <protection locked="0"/>
    </xf>
    <xf numFmtId="0" fontId="6" fillId="4" borderId="0" xfId="0" applyFont="1" applyFill="1" applyAlignment="1">
      <alignment horizontal="left" vertical="center" wrapText="1"/>
    </xf>
    <xf numFmtId="0" fontId="3" fillId="6" borderId="2" xfId="0" applyFont="1" applyFill="1" applyBorder="1" applyAlignment="1">
      <alignment horizontal="left" vertical="top" wrapText="1"/>
    </xf>
    <xf numFmtId="0" fontId="3" fillId="6" borderId="1" xfId="0" applyFont="1" applyFill="1" applyBorder="1" applyAlignment="1">
      <alignment horizontal="left" vertical="top"/>
    </xf>
    <xf numFmtId="0" fontId="3" fillId="5" borderId="14" xfId="0" quotePrefix="1" applyFont="1" applyFill="1" applyBorder="1" applyAlignment="1">
      <alignment horizontal="left"/>
    </xf>
    <xf numFmtId="0" fontId="10" fillId="0" borderId="0" xfId="3" applyFont="1" applyFill="1" applyAlignment="1" applyProtection="1"/>
    <xf numFmtId="0" fontId="10" fillId="0" borderId="17" xfId="3" applyFont="1" applyFill="1" applyBorder="1" applyAlignment="1" applyProtection="1"/>
    <xf numFmtId="0" fontId="10" fillId="0" borderId="18" xfId="3" applyFont="1" applyFill="1" applyBorder="1" applyAlignment="1" applyProtection="1"/>
    <xf numFmtId="2" fontId="3" fillId="5" borderId="2" xfId="1" applyNumberFormat="1" applyFont="1" applyFill="1" applyBorder="1" applyAlignment="1" applyProtection="1">
      <alignment horizontal="center"/>
    </xf>
    <xf numFmtId="2" fontId="3" fillId="5" borderId="4" xfId="1" applyNumberFormat="1" applyFont="1" applyFill="1" applyBorder="1" applyAlignment="1" applyProtection="1">
      <alignment horizontal="center"/>
    </xf>
    <xf numFmtId="2" fontId="3" fillId="5" borderId="3" xfId="1" applyNumberFormat="1" applyFont="1" applyFill="1" applyBorder="1" applyAlignment="1" applyProtection="1">
      <alignment horizontal="center"/>
    </xf>
    <xf numFmtId="0" fontId="3" fillId="6" borderId="0" xfId="0" applyFont="1" applyFill="1" applyAlignment="1">
      <alignment horizontal="left" vertical="top"/>
    </xf>
    <xf numFmtId="0" fontId="6" fillId="4" borderId="11" xfId="0" applyFont="1" applyFill="1" applyBorder="1" applyAlignment="1">
      <alignment horizontal="left"/>
    </xf>
    <xf numFmtId="0" fontId="6" fillId="0" borderId="47" xfId="0" applyFont="1" applyBorder="1" applyAlignment="1">
      <alignment horizontal="left" vertical="center"/>
    </xf>
    <xf numFmtId="0" fontId="37" fillId="0" borderId="47" xfId="0" applyFont="1" applyBorder="1" applyAlignment="1">
      <alignment horizontal="left" vertical="center"/>
    </xf>
    <xf numFmtId="0" fontId="6" fillId="0" borderId="51" xfId="0" applyFont="1" applyBorder="1" applyAlignment="1">
      <alignment horizontal="left" vertical="center"/>
    </xf>
    <xf numFmtId="0" fontId="6" fillId="0" borderId="49"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50" xfId="0" applyFont="1" applyBorder="1" applyAlignment="1">
      <alignment horizontal="left" vertical="center"/>
    </xf>
    <xf numFmtId="0" fontId="6" fillId="0" borderId="1" xfId="0" applyFont="1" applyBorder="1" applyAlignment="1">
      <alignment horizontal="left" vertical="center"/>
    </xf>
    <xf numFmtId="0" fontId="6" fillId="0" borderId="48" xfId="0" applyFont="1" applyBorder="1" applyAlignment="1">
      <alignment horizontal="left" vertical="center"/>
    </xf>
    <xf numFmtId="14" fontId="63" fillId="15" borderId="2" xfId="0" applyNumberFormat="1" applyFont="1" applyFill="1" applyBorder="1" applyAlignment="1">
      <alignment horizontal="left"/>
    </xf>
    <xf numFmtId="14" fontId="63" fillId="15" borderId="3" xfId="0" applyNumberFormat="1" applyFont="1" applyFill="1" applyBorder="1" applyAlignment="1">
      <alignment horizontal="left"/>
    </xf>
    <xf numFmtId="14" fontId="63" fillId="15" borderId="4" xfId="0" applyNumberFormat="1" applyFont="1" applyFill="1" applyBorder="1" applyAlignment="1">
      <alignment horizontal="left"/>
    </xf>
    <xf numFmtId="0" fontId="3" fillId="6" borderId="7" xfId="0" applyFont="1" applyFill="1" applyBorder="1" applyAlignment="1">
      <alignment horizontal="left" vertical="top"/>
    </xf>
    <xf numFmtId="0" fontId="3" fillId="6" borderId="11" xfId="0" applyFont="1" applyFill="1" applyBorder="1" applyAlignment="1">
      <alignment horizontal="left" vertical="top"/>
    </xf>
    <xf numFmtId="0" fontId="3" fillId="0" borderId="0" xfId="0" applyFont="1" applyAlignment="1">
      <alignment horizontal="left" wrapText="1"/>
    </xf>
    <xf numFmtId="0" fontId="65" fillId="4" borderId="40" xfId="3" applyFont="1" applyFill="1" applyBorder="1" applyAlignment="1">
      <alignment horizontal="left"/>
    </xf>
    <xf numFmtId="0" fontId="65" fillId="4" borderId="41" xfId="3" applyFont="1" applyFill="1" applyBorder="1" applyAlignment="1">
      <alignment horizontal="left"/>
    </xf>
    <xf numFmtId="0" fontId="65" fillId="4" borderId="42" xfId="3" applyFont="1" applyFill="1" applyBorder="1" applyAlignment="1">
      <alignment horizontal="left"/>
    </xf>
    <xf numFmtId="0" fontId="80" fillId="4" borderId="47" xfId="3" applyFont="1" applyFill="1" applyBorder="1" applyAlignment="1" applyProtection="1">
      <alignment horizontal="left" vertical="top" wrapText="1"/>
    </xf>
    <xf numFmtId="0" fontId="80" fillId="4" borderId="13" xfId="3" applyFont="1" applyFill="1" applyBorder="1" applyAlignment="1" applyProtection="1">
      <alignment horizontal="left" vertical="top" wrapText="1"/>
    </xf>
  </cellXfs>
  <cellStyles count="7">
    <cellStyle name="Currency" xfId="1" builtinId="4"/>
    <cellStyle name="Hyperlink" xfId="3" builtinId="8"/>
    <cellStyle name="Normal" xfId="0" builtinId="0"/>
    <cellStyle name="Normal 2" xfId="4" xr:uid="{487FB873-4071-4D08-8DE0-8024BA39A62C}"/>
    <cellStyle name="Normal 2 2" xfId="6" xr:uid="{85CCF9E8-21A3-8B49-A84E-0914A6BF8962}"/>
    <cellStyle name="Normal 3" xfId="5" xr:uid="{E4DD00A6-358A-F04A-BED5-D968895FCB3F}"/>
    <cellStyle name="Percent" xfId="2" builtinId="5"/>
  </cellStyles>
  <dxfs count="42">
    <dxf>
      <font>
        <strike val="0"/>
      </font>
      <fill>
        <patternFill>
          <bgColor rgb="FFFFFF00"/>
        </patternFill>
      </fill>
    </dxf>
    <dxf>
      <font>
        <color rgb="FF9C0006"/>
      </font>
      <fill>
        <patternFill>
          <bgColor rgb="FFFFC7CE"/>
        </patternFill>
      </fill>
    </dxf>
    <dxf>
      <font>
        <strike val="0"/>
      </font>
      <fill>
        <patternFill>
          <bgColor rgb="FFFFFF00"/>
        </patternFill>
      </fill>
    </dxf>
    <dxf>
      <font>
        <strike val="0"/>
      </font>
      <fill>
        <patternFill>
          <bgColor rgb="FFFFFF00"/>
        </patternFill>
      </fill>
    </dxf>
    <dxf>
      <font>
        <strike val="0"/>
      </font>
      <fill>
        <patternFill>
          <bgColor rgb="FFFFFF00"/>
        </patternFill>
      </fill>
    </dxf>
    <dxf>
      <font>
        <strike val="0"/>
      </font>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ont>
        <strike val="0"/>
      </font>
      <fill>
        <patternFill>
          <bgColor rgb="FFFFFF00"/>
        </patternFill>
      </fill>
    </dxf>
    <dxf>
      <font>
        <color rgb="FF9C0006"/>
      </font>
      <fill>
        <patternFill>
          <bgColor rgb="FFFFC7CE"/>
        </patternFill>
      </fill>
    </dxf>
    <dxf>
      <font>
        <strike val="0"/>
      </font>
      <fill>
        <patternFill>
          <bgColor rgb="FFFFFF00"/>
        </patternFill>
      </fill>
    </dxf>
    <dxf>
      <font>
        <strike val="0"/>
      </font>
      <fill>
        <patternFill>
          <bgColor rgb="FFFFFF00"/>
        </patternFill>
      </fill>
    </dxf>
    <dxf>
      <font>
        <strike val="0"/>
      </font>
      <fill>
        <patternFill>
          <bgColor rgb="FFFFFF00"/>
        </patternFill>
      </fill>
    </dxf>
    <dxf>
      <font>
        <strike val="0"/>
      </font>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ont>
        <strike val="0"/>
      </font>
      <fill>
        <patternFill>
          <bgColor rgb="FFFFFF00"/>
        </patternFill>
      </fill>
    </dxf>
    <dxf>
      <font>
        <color rgb="FF9C0006"/>
      </font>
      <fill>
        <patternFill>
          <bgColor rgb="FFFFC7CE"/>
        </patternFill>
      </fill>
    </dxf>
    <dxf>
      <font>
        <strike val="0"/>
      </font>
      <fill>
        <patternFill>
          <bgColor rgb="FFFFFF00"/>
        </patternFill>
      </fill>
    </dxf>
    <dxf>
      <font>
        <strike val="0"/>
      </font>
      <fill>
        <patternFill>
          <bgColor rgb="FFFFFF00"/>
        </patternFill>
      </fill>
    </dxf>
    <dxf>
      <font>
        <strike val="0"/>
      </font>
      <fill>
        <patternFill>
          <bgColor rgb="FFFFFF00"/>
        </patternFill>
      </fill>
    </dxf>
    <dxf>
      <font>
        <strike val="0"/>
      </font>
      <fill>
        <patternFill>
          <bgColor rgb="FFFFFF00"/>
        </patternFill>
      </fill>
    </dxf>
    <dxf>
      <fill>
        <patternFill>
          <bgColor rgb="FFFF0000"/>
        </patternFill>
      </fill>
    </dxf>
    <dxf>
      <fill>
        <patternFill>
          <bgColor rgb="FF00B0F0"/>
        </patternFill>
      </fill>
    </dxf>
    <dxf>
      <font>
        <strike val="0"/>
      </font>
      <fill>
        <patternFill>
          <bgColor rgb="FFFFFF00"/>
        </patternFill>
      </fill>
    </dxf>
    <dxf>
      <font>
        <color rgb="FF9C0006"/>
      </font>
      <fill>
        <patternFill>
          <bgColor rgb="FFFFC7CE"/>
        </patternFill>
      </fill>
    </dxf>
    <dxf>
      <font>
        <strike val="0"/>
      </font>
      <fill>
        <patternFill>
          <bgColor rgb="FFFFFF00"/>
        </patternFill>
      </fill>
    </dxf>
    <dxf>
      <font>
        <strike val="0"/>
      </font>
      <fill>
        <patternFill>
          <bgColor rgb="FFFFFF00"/>
        </patternFill>
      </fill>
    </dxf>
    <dxf>
      <font>
        <strike val="0"/>
      </font>
      <fill>
        <patternFill>
          <bgColor rgb="FFFFFF00"/>
        </patternFill>
      </fill>
    </dxf>
    <dxf>
      <font>
        <strike val="0"/>
      </font>
      <fill>
        <patternFill>
          <bgColor rgb="FFFFFF00"/>
        </patternFill>
      </fill>
    </dxf>
    <dxf>
      <fill>
        <patternFill>
          <bgColor rgb="FFFF0000"/>
        </patternFill>
      </fill>
    </dxf>
    <dxf>
      <fill>
        <patternFill>
          <bgColor rgb="FF00B0F0"/>
        </patternFill>
      </fill>
    </dxf>
  </dxfs>
  <tableStyles count="0" defaultTableStyle="TableStyleMedium2" defaultPivotStyle="PivotStyleLight16"/>
  <colors>
    <mruColors>
      <color rgb="FFFFD653"/>
      <color rgb="FFFFCC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21688</xdr:colOff>
      <xdr:row>56</xdr:row>
      <xdr:rowOff>4366260</xdr:rowOff>
    </xdr:from>
    <xdr:to>
      <xdr:col>14</xdr:col>
      <xdr:colOff>516988</xdr:colOff>
      <xdr:row>56</xdr:row>
      <xdr:rowOff>4930988</xdr:rowOff>
    </xdr:to>
    <xdr:pic>
      <xdr:nvPicPr>
        <xdr:cNvPr id="4" name="Picture 3" descr="\\Server_1\User Drop\marcy_drop\106407_Rand\graphics\unit logo signatures\resized\rand.tif">
          <a:extLst>
            <a:ext uri="{FF2B5EF4-FFF2-40B4-BE49-F238E27FC236}">
              <a16:creationId xmlns:a16="http://schemas.microsoft.com/office/drawing/2014/main" id="{8FC5B029-72BA-A047-AAED-1027E6E06C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2688" y="19210606"/>
          <a:ext cx="495300" cy="564728"/>
        </a:xfrm>
        <a:prstGeom prst="rect">
          <a:avLst/>
        </a:prstGeom>
        <a:noFill/>
        <a:ln>
          <a:noFill/>
        </a:ln>
      </xdr:spPr>
    </xdr:pic>
    <xdr:clientData/>
  </xdr:twoCellAnchor>
  <xdr:twoCellAnchor>
    <xdr:from>
      <xdr:col>10</xdr:col>
      <xdr:colOff>258537</xdr:colOff>
      <xdr:row>0</xdr:row>
      <xdr:rowOff>84039</xdr:rowOff>
    </xdr:from>
    <xdr:to>
      <xdr:col>14</xdr:col>
      <xdr:colOff>189957</xdr:colOff>
      <xdr:row>7</xdr:row>
      <xdr:rowOff>159716</xdr:rowOff>
    </xdr:to>
    <xdr:pic>
      <xdr:nvPicPr>
        <xdr:cNvPr id="5" name="Picture 1">
          <a:extLst>
            <a:ext uri="{FF2B5EF4-FFF2-40B4-BE49-F238E27FC236}">
              <a16:creationId xmlns:a16="http://schemas.microsoft.com/office/drawing/2014/main" id="{BC6C0767-CBFD-48E5-B3A1-7ACC9C44F8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73537" y="84039"/>
          <a:ext cx="2217420" cy="139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20076</xdr:colOff>
      <xdr:row>0</xdr:row>
      <xdr:rowOff>40821</xdr:rowOff>
    </xdr:from>
    <xdr:to>
      <xdr:col>25</xdr:col>
      <xdr:colOff>450569</xdr:colOff>
      <xdr:row>27</xdr:row>
      <xdr:rowOff>125668</xdr:rowOff>
    </xdr:to>
    <xdr:pic>
      <xdr:nvPicPr>
        <xdr:cNvPr id="6" name="Picture 5">
          <a:extLst>
            <a:ext uri="{FF2B5EF4-FFF2-40B4-BE49-F238E27FC236}">
              <a16:creationId xmlns:a16="http://schemas.microsoft.com/office/drawing/2014/main" id="{EAE6C2A8-37FB-40EF-9385-5306AFADA39F}"/>
            </a:ext>
          </a:extLst>
        </xdr:cNvPr>
        <xdr:cNvPicPr>
          <a:picLocks noChangeAspect="1"/>
        </xdr:cNvPicPr>
      </xdr:nvPicPr>
      <xdr:blipFill>
        <a:blip xmlns:r="http://schemas.openxmlformats.org/officeDocument/2006/relationships" r:embed="rId3"/>
        <a:stretch>
          <a:fillRect/>
        </a:stretch>
      </xdr:blipFill>
      <xdr:spPr>
        <a:xfrm>
          <a:off x="9164076" y="40821"/>
          <a:ext cx="5573993" cy="55413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28575</xdr:colOff>
      <xdr:row>23</xdr:row>
      <xdr:rowOff>19050</xdr:rowOff>
    </xdr:from>
    <xdr:to>
      <xdr:col>8</xdr:col>
      <xdr:colOff>211455</xdr:colOff>
      <xdr:row>24</xdr:row>
      <xdr:rowOff>1905</xdr:rowOff>
    </xdr:to>
    <xdr:pic>
      <xdr:nvPicPr>
        <xdr:cNvPr id="2" name="Picture 1">
          <a:extLst>
            <a:ext uri="{FF2B5EF4-FFF2-40B4-BE49-F238E27FC236}">
              <a16:creationId xmlns:a16="http://schemas.microsoft.com/office/drawing/2014/main" id="{2DB1743A-316D-4C3B-AD42-5993CF262107}"/>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4676775" y="4657725"/>
          <a:ext cx="182880" cy="182880"/>
        </a:xfrm>
        <a:prstGeom prst="rect">
          <a:avLst/>
        </a:prstGeom>
        <a:noFill/>
        <a:ln>
          <a:noFill/>
        </a:ln>
      </xdr:spPr>
    </xdr:pic>
    <xdr:clientData/>
  </xdr:twoCellAnchor>
  <xdr:twoCellAnchor>
    <xdr:from>
      <xdr:col>34</xdr:col>
      <xdr:colOff>591070</xdr:colOff>
      <xdr:row>24</xdr:row>
      <xdr:rowOff>110897</xdr:rowOff>
    </xdr:from>
    <xdr:to>
      <xdr:col>35</xdr:col>
      <xdr:colOff>178205</xdr:colOff>
      <xdr:row>25</xdr:row>
      <xdr:rowOff>107840</xdr:rowOff>
    </xdr:to>
    <xdr:pic>
      <xdr:nvPicPr>
        <xdr:cNvPr id="3" name="Picture 2">
          <a:extLst>
            <a:ext uri="{FF2B5EF4-FFF2-40B4-BE49-F238E27FC236}">
              <a16:creationId xmlns:a16="http://schemas.microsoft.com/office/drawing/2014/main" id="{7E677748-220C-42DE-B32E-F8357769528C}"/>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9193395" y="5044847"/>
          <a:ext cx="187210" cy="206493"/>
        </a:xfrm>
        <a:prstGeom prst="rect">
          <a:avLst/>
        </a:prstGeom>
        <a:noFill/>
        <a:ln>
          <a:noFill/>
        </a:ln>
      </xdr:spPr>
    </xdr:pic>
    <xdr:clientData/>
  </xdr:twoCellAnchor>
  <xdr:twoCellAnchor>
    <xdr:from>
      <xdr:col>21</xdr:col>
      <xdr:colOff>83985</xdr:colOff>
      <xdr:row>26</xdr:row>
      <xdr:rowOff>6958</xdr:rowOff>
    </xdr:from>
    <xdr:to>
      <xdr:col>21</xdr:col>
      <xdr:colOff>276390</xdr:colOff>
      <xdr:row>26</xdr:row>
      <xdr:rowOff>200688</xdr:rowOff>
    </xdr:to>
    <xdr:pic>
      <xdr:nvPicPr>
        <xdr:cNvPr id="4" name="Picture 3">
          <a:extLst>
            <a:ext uri="{FF2B5EF4-FFF2-40B4-BE49-F238E27FC236}">
              <a16:creationId xmlns:a16="http://schemas.microsoft.com/office/drawing/2014/main" id="{23A88E02-D99C-4B03-84EA-FD01021D9FB7}"/>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1679637" y="5249849"/>
          <a:ext cx="192405" cy="193730"/>
        </a:xfrm>
        <a:prstGeom prst="rect">
          <a:avLst/>
        </a:prstGeom>
        <a:noFill/>
        <a:ln>
          <a:noFill/>
        </a:ln>
      </xdr:spPr>
    </xdr:pic>
    <xdr:clientData/>
  </xdr:twoCellAnchor>
  <xdr:twoCellAnchor>
    <xdr:from>
      <xdr:col>57</xdr:col>
      <xdr:colOff>591070</xdr:colOff>
      <xdr:row>24</xdr:row>
      <xdr:rowOff>110897</xdr:rowOff>
    </xdr:from>
    <xdr:to>
      <xdr:col>58</xdr:col>
      <xdr:colOff>178205</xdr:colOff>
      <xdr:row>25</xdr:row>
      <xdr:rowOff>107840</xdr:rowOff>
    </xdr:to>
    <xdr:pic>
      <xdr:nvPicPr>
        <xdr:cNvPr id="6" name="Picture 5">
          <a:extLst>
            <a:ext uri="{FF2B5EF4-FFF2-40B4-BE49-F238E27FC236}">
              <a16:creationId xmlns:a16="http://schemas.microsoft.com/office/drawing/2014/main" id="{A6CF6308-B723-41D0-8794-3266819D308D}"/>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9189585" y="5044847"/>
          <a:ext cx="187210" cy="204588"/>
        </a:xfrm>
        <a:prstGeom prst="rect">
          <a:avLst/>
        </a:prstGeom>
        <a:noFill/>
        <a:ln>
          <a:noFill/>
        </a:ln>
      </xdr:spPr>
    </xdr:pic>
    <xdr:clientData/>
  </xdr:twoCellAnchor>
  <xdr:twoCellAnchor>
    <xdr:from>
      <xdr:col>1</xdr:col>
      <xdr:colOff>0</xdr:colOff>
      <xdr:row>4</xdr:row>
      <xdr:rowOff>0</xdr:rowOff>
    </xdr:from>
    <xdr:to>
      <xdr:col>1</xdr:col>
      <xdr:colOff>192405</xdr:colOff>
      <xdr:row>5</xdr:row>
      <xdr:rowOff>3230</xdr:rowOff>
    </xdr:to>
    <xdr:pic>
      <xdr:nvPicPr>
        <xdr:cNvPr id="5" name="Picture 4">
          <a:extLst>
            <a:ext uri="{FF2B5EF4-FFF2-40B4-BE49-F238E27FC236}">
              <a16:creationId xmlns:a16="http://schemas.microsoft.com/office/drawing/2014/main" id="{C390A999-BDD3-4825-B4A0-4CF6BE45C53E}"/>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579783" y="786848"/>
          <a:ext cx="192405" cy="19373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36</xdr:col>
      <xdr:colOff>591070</xdr:colOff>
      <xdr:row>24</xdr:row>
      <xdr:rowOff>110897</xdr:rowOff>
    </xdr:from>
    <xdr:to>
      <xdr:col>37</xdr:col>
      <xdr:colOff>178205</xdr:colOff>
      <xdr:row>25</xdr:row>
      <xdr:rowOff>107840</xdr:rowOff>
    </xdr:to>
    <xdr:pic>
      <xdr:nvPicPr>
        <xdr:cNvPr id="2" name="Picture 1">
          <a:extLst>
            <a:ext uri="{FF2B5EF4-FFF2-40B4-BE49-F238E27FC236}">
              <a16:creationId xmlns:a16="http://schemas.microsoft.com/office/drawing/2014/main" id="{D4253396-AA42-4873-B234-24329F66A9AC}"/>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9431520" y="4921022"/>
          <a:ext cx="177685" cy="196968"/>
        </a:xfrm>
        <a:prstGeom prst="rect">
          <a:avLst/>
        </a:prstGeom>
        <a:noFill/>
        <a:ln>
          <a:noFill/>
        </a:ln>
      </xdr:spPr>
    </xdr:pic>
    <xdr:clientData/>
  </xdr:twoCellAnchor>
  <xdr:twoCellAnchor>
    <xdr:from>
      <xdr:col>23</xdr:col>
      <xdr:colOff>83985</xdr:colOff>
      <xdr:row>26</xdr:row>
      <xdr:rowOff>6958</xdr:rowOff>
    </xdr:from>
    <xdr:to>
      <xdr:col>23</xdr:col>
      <xdr:colOff>276390</xdr:colOff>
      <xdr:row>26</xdr:row>
      <xdr:rowOff>200688</xdr:rowOff>
    </xdr:to>
    <xdr:pic>
      <xdr:nvPicPr>
        <xdr:cNvPr id="3" name="Picture 2">
          <a:extLst>
            <a:ext uri="{FF2B5EF4-FFF2-40B4-BE49-F238E27FC236}">
              <a16:creationId xmlns:a16="http://schemas.microsoft.com/office/drawing/2014/main" id="{4A0B3FE8-A81D-4295-B873-28365931D37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2085485" y="5226658"/>
          <a:ext cx="192405" cy="193730"/>
        </a:xfrm>
        <a:prstGeom prst="rect">
          <a:avLst/>
        </a:prstGeom>
        <a:noFill/>
        <a:ln>
          <a:noFill/>
        </a:ln>
      </xdr:spPr>
    </xdr:pic>
    <xdr:clientData/>
  </xdr:twoCellAnchor>
  <xdr:twoCellAnchor>
    <xdr:from>
      <xdr:col>59</xdr:col>
      <xdr:colOff>591070</xdr:colOff>
      <xdr:row>24</xdr:row>
      <xdr:rowOff>110897</xdr:rowOff>
    </xdr:from>
    <xdr:to>
      <xdr:col>60</xdr:col>
      <xdr:colOff>178205</xdr:colOff>
      <xdr:row>25</xdr:row>
      <xdr:rowOff>107840</xdr:rowOff>
    </xdr:to>
    <xdr:pic>
      <xdr:nvPicPr>
        <xdr:cNvPr id="4" name="Picture 3">
          <a:extLst>
            <a:ext uri="{FF2B5EF4-FFF2-40B4-BE49-F238E27FC236}">
              <a16:creationId xmlns:a16="http://schemas.microsoft.com/office/drawing/2014/main" id="{DE3F55B3-C035-449C-90CF-D793BF835335}"/>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32576020" y="4921022"/>
          <a:ext cx="177685" cy="196968"/>
        </a:xfrm>
        <a:prstGeom prst="rect">
          <a:avLst/>
        </a:prstGeom>
        <a:noFill/>
        <a:ln>
          <a:noFill/>
        </a:ln>
      </xdr:spPr>
    </xdr:pic>
    <xdr:clientData/>
  </xdr:twoCellAnchor>
  <xdr:twoCellAnchor>
    <xdr:from>
      <xdr:col>2</xdr:col>
      <xdr:colOff>0</xdr:colOff>
      <xdr:row>4</xdr:row>
      <xdr:rowOff>0</xdr:rowOff>
    </xdr:from>
    <xdr:to>
      <xdr:col>2</xdr:col>
      <xdr:colOff>192405</xdr:colOff>
      <xdr:row>5</xdr:row>
      <xdr:rowOff>3230</xdr:rowOff>
    </xdr:to>
    <xdr:pic>
      <xdr:nvPicPr>
        <xdr:cNvPr id="5" name="Picture 4">
          <a:extLst>
            <a:ext uri="{FF2B5EF4-FFF2-40B4-BE49-F238E27FC236}">
              <a16:creationId xmlns:a16="http://schemas.microsoft.com/office/drawing/2014/main" id="{E857F697-0121-4340-8D8C-5D685D3667D4}"/>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143000" y="771525"/>
          <a:ext cx="192405" cy="193730"/>
        </a:xfrm>
        <a:prstGeom prst="rect">
          <a:avLst/>
        </a:prstGeom>
        <a:noFill/>
        <a:ln>
          <a:noFill/>
        </a:ln>
      </xdr:spPr>
    </xdr:pic>
    <xdr:clientData/>
  </xdr:twoCellAnchor>
  <xdr:twoCellAnchor>
    <xdr:from>
      <xdr:col>9</xdr:col>
      <xdr:colOff>28575</xdr:colOff>
      <xdr:row>23</xdr:row>
      <xdr:rowOff>19050</xdr:rowOff>
    </xdr:from>
    <xdr:to>
      <xdr:col>9</xdr:col>
      <xdr:colOff>211455</xdr:colOff>
      <xdr:row>24</xdr:row>
      <xdr:rowOff>1905</xdr:rowOff>
    </xdr:to>
    <xdr:pic>
      <xdr:nvPicPr>
        <xdr:cNvPr id="6" name="Picture 5">
          <a:extLst>
            <a:ext uri="{FF2B5EF4-FFF2-40B4-BE49-F238E27FC236}">
              <a16:creationId xmlns:a16="http://schemas.microsoft.com/office/drawing/2014/main" id="{8F81A23F-68B9-4317-8BFF-F64DAB87060D}"/>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5172075" y="4629150"/>
          <a:ext cx="182880" cy="182880"/>
        </a:xfrm>
        <a:prstGeom prst="rect">
          <a:avLst/>
        </a:prstGeom>
        <a:noFill/>
        <a:ln>
          <a:noFill/>
        </a:ln>
      </xdr:spPr>
    </xdr:pic>
    <xdr:clientData/>
  </xdr:twoCellAnchor>
  <xdr:twoCellAnchor>
    <xdr:from>
      <xdr:col>23</xdr:col>
      <xdr:colOff>83985</xdr:colOff>
      <xdr:row>26</xdr:row>
      <xdr:rowOff>6958</xdr:rowOff>
    </xdr:from>
    <xdr:to>
      <xdr:col>23</xdr:col>
      <xdr:colOff>276390</xdr:colOff>
      <xdr:row>26</xdr:row>
      <xdr:rowOff>200688</xdr:rowOff>
    </xdr:to>
    <xdr:pic>
      <xdr:nvPicPr>
        <xdr:cNvPr id="7" name="Picture 6">
          <a:extLst>
            <a:ext uri="{FF2B5EF4-FFF2-40B4-BE49-F238E27FC236}">
              <a16:creationId xmlns:a16="http://schemas.microsoft.com/office/drawing/2014/main" id="{4D99C44E-3895-4590-B4AA-E776363BC303}"/>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2085485" y="5226658"/>
          <a:ext cx="192405" cy="19373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58</xdr:col>
      <xdr:colOff>28575</xdr:colOff>
      <xdr:row>2</xdr:row>
      <xdr:rowOff>19050</xdr:rowOff>
    </xdr:from>
    <xdr:to>
      <xdr:col>65</xdr:col>
      <xdr:colOff>34924</xdr:colOff>
      <xdr:row>19</xdr:row>
      <xdr:rowOff>155575</xdr:rowOff>
    </xdr:to>
    <xdr:pic>
      <xdr:nvPicPr>
        <xdr:cNvPr id="5" name="Picture 4">
          <a:extLst>
            <a:ext uri="{FF2B5EF4-FFF2-40B4-BE49-F238E27FC236}">
              <a16:creationId xmlns:a16="http://schemas.microsoft.com/office/drawing/2014/main" id="{53E22327-AEF9-4A84-B0EA-3EB48D4EE9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8772525"/>
          <a:ext cx="4267200" cy="3571875"/>
        </a:xfrm>
        <a:prstGeom prst="rect">
          <a:avLst/>
        </a:prstGeom>
        <a:noFill/>
        <a:ln>
          <a:solidFill>
            <a:sysClr val="windowText" lastClr="000000"/>
          </a:solidFill>
        </a:ln>
      </xdr:spPr>
    </xdr:pic>
    <xdr:clientData/>
  </xdr:twoCellAnchor>
  <xdr:twoCellAnchor editAs="oneCell">
    <xdr:from>
      <xdr:col>58</xdr:col>
      <xdr:colOff>44451</xdr:colOff>
      <xdr:row>20</xdr:row>
      <xdr:rowOff>58732</xdr:rowOff>
    </xdr:from>
    <xdr:to>
      <xdr:col>65</xdr:col>
      <xdr:colOff>35177</xdr:colOff>
      <xdr:row>42</xdr:row>
      <xdr:rowOff>17283</xdr:rowOff>
    </xdr:to>
    <xdr:pic>
      <xdr:nvPicPr>
        <xdr:cNvPr id="6" name="Picture 5">
          <a:extLst>
            <a:ext uri="{FF2B5EF4-FFF2-40B4-BE49-F238E27FC236}">
              <a16:creationId xmlns:a16="http://schemas.microsoft.com/office/drawing/2014/main" id="{9DF085DF-1547-41E9-8D00-F6D2D7687490}"/>
            </a:ext>
          </a:extLst>
        </xdr:cNvPr>
        <xdr:cNvPicPr>
          <a:picLocks noChangeAspect="1"/>
        </xdr:cNvPicPr>
      </xdr:nvPicPr>
      <xdr:blipFill rotWithShape="1">
        <a:blip xmlns:r="http://schemas.openxmlformats.org/officeDocument/2006/relationships" r:embed="rId2"/>
        <a:srcRect t="-1" r="56379" b="193"/>
        <a:stretch/>
      </xdr:blipFill>
      <xdr:spPr>
        <a:xfrm>
          <a:off x="7483476" y="12403132"/>
          <a:ext cx="4257927" cy="4354517"/>
        </a:xfrm>
        <a:prstGeom prst="rect">
          <a:avLst/>
        </a:prstGeom>
      </xdr:spPr>
    </xdr:pic>
    <xdr:clientData/>
  </xdr:twoCellAnchor>
  <xdr:twoCellAnchor editAs="oneCell">
    <xdr:from>
      <xdr:col>65</xdr:col>
      <xdr:colOff>6349</xdr:colOff>
      <xdr:row>20</xdr:row>
      <xdr:rowOff>25401</xdr:rowOff>
    </xdr:from>
    <xdr:to>
      <xdr:col>73</xdr:col>
      <xdr:colOff>301624</xdr:colOff>
      <xdr:row>42</xdr:row>
      <xdr:rowOff>98331</xdr:rowOff>
    </xdr:to>
    <xdr:pic>
      <xdr:nvPicPr>
        <xdr:cNvPr id="7" name="Picture 6">
          <a:extLst>
            <a:ext uri="{FF2B5EF4-FFF2-40B4-BE49-F238E27FC236}">
              <a16:creationId xmlns:a16="http://schemas.microsoft.com/office/drawing/2014/main" id="{09EF3A1F-E37B-4110-A71E-8F6884C6218F}"/>
            </a:ext>
          </a:extLst>
        </xdr:cNvPr>
        <xdr:cNvPicPr>
          <a:picLocks noChangeAspect="1"/>
        </xdr:cNvPicPr>
      </xdr:nvPicPr>
      <xdr:blipFill rotWithShape="1">
        <a:blip xmlns:r="http://schemas.openxmlformats.org/officeDocument/2006/relationships" r:embed="rId2"/>
        <a:srcRect l="54844" b="19677"/>
        <a:stretch/>
      </xdr:blipFill>
      <xdr:spPr>
        <a:xfrm>
          <a:off x="11712574" y="12369801"/>
          <a:ext cx="5165725" cy="4462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36</xdr:col>
      <xdr:colOff>591070</xdr:colOff>
      <xdr:row>24</xdr:row>
      <xdr:rowOff>110897</xdr:rowOff>
    </xdr:from>
    <xdr:to>
      <xdr:col>37</xdr:col>
      <xdr:colOff>178205</xdr:colOff>
      <xdr:row>25</xdr:row>
      <xdr:rowOff>107840</xdr:rowOff>
    </xdr:to>
    <xdr:pic>
      <xdr:nvPicPr>
        <xdr:cNvPr id="3" name="Picture 2">
          <a:extLst>
            <a:ext uri="{FF2B5EF4-FFF2-40B4-BE49-F238E27FC236}">
              <a16:creationId xmlns:a16="http://schemas.microsoft.com/office/drawing/2014/main" id="{913FD08B-0E0A-4422-B95A-122CFF0DE33E}"/>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20098270" y="4949597"/>
          <a:ext cx="196735" cy="200143"/>
        </a:xfrm>
        <a:prstGeom prst="rect">
          <a:avLst/>
        </a:prstGeom>
        <a:noFill/>
        <a:ln>
          <a:noFill/>
        </a:ln>
      </xdr:spPr>
    </xdr:pic>
    <xdr:clientData/>
  </xdr:twoCellAnchor>
  <xdr:twoCellAnchor>
    <xdr:from>
      <xdr:col>23</xdr:col>
      <xdr:colOff>83985</xdr:colOff>
      <xdr:row>26</xdr:row>
      <xdr:rowOff>6958</xdr:rowOff>
    </xdr:from>
    <xdr:to>
      <xdr:col>23</xdr:col>
      <xdr:colOff>276390</xdr:colOff>
      <xdr:row>26</xdr:row>
      <xdr:rowOff>200688</xdr:rowOff>
    </xdr:to>
    <xdr:pic>
      <xdr:nvPicPr>
        <xdr:cNvPr id="4" name="Picture 3">
          <a:extLst>
            <a:ext uri="{FF2B5EF4-FFF2-40B4-BE49-F238E27FC236}">
              <a16:creationId xmlns:a16="http://schemas.microsoft.com/office/drawing/2014/main" id="{039B8B45-2CEF-4127-B39A-004D5D4943EA}"/>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2275985" y="5252058"/>
          <a:ext cx="192405" cy="193730"/>
        </a:xfrm>
        <a:prstGeom prst="rect">
          <a:avLst/>
        </a:prstGeom>
        <a:noFill/>
        <a:ln>
          <a:noFill/>
        </a:ln>
      </xdr:spPr>
    </xdr:pic>
    <xdr:clientData/>
  </xdr:twoCellAnchor>
  <xdr:twoCellAnchor>
    <xdr:from>
      <xdr:col>59</xdr:col>
      <xdr:colOff>591070</xdr:colOff>
      <xdr:row>24</xdr:row>
      <xdr:rowOff>110897</xdr:rowOff>
    </xdr:from>
    <xdr:to>
      <xdr:col>60</xdr:col>
      <xdr:colOff>178205</xdr:colOff>
      <xdr:row>25</xdr:row>
      <xdr:rowOff>107840</xdr:rowOff>
    </xdr:to>
    <xdr:pic>
      <xdr:nvPicPr>
        <xdr:cNvPr id="5" name="Picture 4">
          <a:extLst>
            <a:ext uri="{FF2B5EF4-FFF2-40B4-BE49-F238E27FC236}">
              <a16:creationId xmlns:a16="http://schemas.microsoft.com/office/drawing/2014/main" id="{F4961539-FA5D-4BCF-9E27-981FA3C80FC6}"/>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34119070" y="4949597"/>
          <a:ext cx="196735" cy="200143"/>
        </a:xfrm>
        <a:prstGeom prst="rect">
          <a:avLst/>
        </a:prstGeom>
        <a:noFill/>
        <a:ln>
          <a:noFill/>
        </a:ln>
      </xdr:spPr>
    </xdr:pic>
    <xdr:clientData/>
  </xdr:twoCellAnchor>
  <xdr:twoCellAnchor>
    <xdr:from>
      <xdr:col>2</xdr:col>
      <xdr:colOff>0</xdr:colOff>
      <xdr:row>4</xdr:row>
      <xdr:rowOff>0</xdr:rowOff>
    </xdr:from>
    <xdr:to>
      <xdr:col>2</xdr:col>
      <xdr:colOff>192405</xdr:colOff>
      <xdr:row>5</xdr:row>
      <xdr:rowOff>3230</xdr:rowOff>
    </xdr:to>
    <xdr:pic>
      <xdr:nvPicPr>
        <xdr:cNvPr id="6" name="Picture 5">
          <a:extLst>
            <a:ext uri="{FF2B5EF4-FFF2-40B4-BE49-F238E27FC236}">
              <a16:creationId xmlns:a16="http://schemas.microsoft.com/office/drawing/2014/main" id="{4DAD8453-FEC2-44C4-9B1D-788D39530185}"/>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609600" y="781050"/>
          <a:ext cx="192405" cy="200080"/>
        </a:xfrm>
        <a:prstGeom prst="rect">
          <a:avLst/>
        </a:prstGeom>
        <a:noFill/>
        <a:ln>
          <a:noFill/>
        </a:ln>
      </xdr:spPr>
    </xdr:pic>
    <xdr:clientData/>
  </xdr:twoCellAnchor>
  <xdr:twoCellAnchor>
    <xdr:from>
      <xdr:col>9</xdr:col>
      <xdr:colOff>28575</xdr:colOff>
      <xdr:row>23</xdr:row>
      <xdr:rowOff>19050</xdr:rowOff>
    </xdr:from>
    <xdr:to>
      <xdr:col>9</xdr:col>
      <xdr:colOff>211455</xdr:colOff>
      <xdr:row>24</xdr:row>
      <xdr:rowOff>1905</xdr:rowOff>
    </xdr:to>
    <xdr:pic>
      <xdr:nvPicPr>
        <xdr:cNvPr id="8" name="Picture 7">
          <a:extLst>
            <a:ext uri="{FF2B5EF4-FFF2-40B4-BE49-F238E27FC236}">
              <a16:creationId xmlns:a16="http://schemas.microsoft.com/office/drawing/2014/main" id="{E907FC1E-9BD5-406C-8DCB-B10C26308DB9}"/>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4676775" y="4657725"/>
          <a:ext cx="182880" cy="182880"/>
        </a:xfrm>
        <a:prstGeom prst="rect">
          <a:avLst/>
        </a:prstGeom>
        <a:noFill/>
        <a:ln>
          <a:noFill/>
        </a:ln>
      </xdr:spPr>
    </xdr:pic>
    <xdr:clientData/>
  </xdr:twoCellAnchor>
  <xdr:twoCellAnchor>
    <xdr:from>
      <xdr:col>23</xdr:col>
      <xdr:colOff>83985</xdr:colOff>
      <xdr:row>26</xdr:row>
      <xdr:rowOff>6958</xdr:rowOff>
    </xdr:from>
    <xdr:to>
      <xdr:col>23</xdr:col>
      <xdr:colOff>276390</xdr:colOff>
      <xdr:row>26</xdr:row>
      <xdr:rowOff>200688</xdr:rowOff>
    </xdr:to>
    <xdr:pic>
      <xdr:nvPicPr>
        <xdr:cNvPr id="7" name="Picture 6">
          <a:extLst>
            <a:ext uri="{FF2B5EF4-FFF2-40B4-BE49-F238E27FC236}">
              <a16:creationId xmlns:a16="http://schemas.microsoft.com/office/drawing/2014/main" id="{4A14323E-82FB-4AEC-9BEC-E43D879FC536}"/>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1704485" y="5255233"/>
          <a:ext cx="192405" cy="19373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36</xdr:col>
      <xdr:colOff>591070</xdr:colOff>
      <xdr:row>24</xdr:row>
      <xdr:rowOff>110897</xdr:rowOff>
    </xdr:from>
    <xdr:to>
      <xdr:col>37</xdr:col>
      <xdr:colOff>178205</xdr:colOff>
      <xdr:row>25</xdr:row>
      <xdr:rowOff>107840</xdr:rowOff>
    </xdr:to>
    <xdr:pic>
      <xdr:nvPicPr>
        <xdr:cNvPr id="3" name="Picture 2">
          <a:extLst>
            <a:ext uri="{FF2B5EF4-FFF2-40B4-BE49-F238E27FC236}">
              <a16:creationId xmlns:a16="http://schemas.microsoft.com/office/drawing/2014/main" id="{7D92A568-3281-4471-AA24-BEE1080F519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20707870" y="4949597"/>
          <a:ext cx="196735" cy="200143"/>
        </a:xfrm>
        <a:prstGeom prst="rect">
          <a:avLst/>
        </a:prstGeom>
        <a:noFill/>
        <a:ln>
          <a:noFill/>
        </a:ln>
      </xdr:spPr>
    </xdr:pic>
    <xdr:clientData/>
  </xdr:twoCellAnchor>
  <xdr:twoCellAnchor>
    <xdr:from>
      <xdr:col>23</xdr:col>
      <xdr:colOff>83985</xdr:colOff>
      <xdr:row>26</xdr:row>
      <xdr:rowOff>6958</xdr:rowOff>
    </xdr:from>
    <xdr:to>
      <xdr:col>23</xdr:col>
      <xdr:colOff>276390</xdr:colOff>
      <xdr:row>26</xdr:row>
      <xdr:rowOff>200688</xdr:rowOff>
    </xdr:to>
    <xdr:pic>
      <xdr:nvPicPr>
        <xdr:cNvPr id="4" name="Picture 3">
          <a:extLst>
            <a:ext uri="{FF2B5EF4-FFF2-40B4-BE49-F238E27FC236}">
              <a16:creationId xmlns:a16="http://schemas.microsoft.com/office/drawing/2014/main" id="{1FFBAF65-1C34-4AD4-B8EA-5EC2D9139C4D}"/>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2885585" y="5252058"/>
          <a:ext cx="192405" cy="193730"/>
        </a:xfrm>
        <a:prstGeom prst="rect">
          <a:avLst/>
        </a:prstGeom>
        <a:noFill/>
        <a:ln>
          <a:noFill/>
        </a:ln>
      </xdr:spPr>
    </xdr:pic>
    <xdr:clientData/>
  </xdr:twoCellAnchor>
  <xdr:twoCellAnchor>
    <xdr:from>
      <xdr:col>59</xdr:col>
      <xdr:colOff>591070</xdr:colOff>
      <xdr:row>24</xdr:row>
      <xdr:rowOff>110897</xdr:rowOff>
    </xdr:from>
    <xdr:to>
      <xdr:col>60</xdr:col>
      <xdr:colOff>178205</xdr:colOff>
      <xdr:row>25</xdr:row>
      <xdr:rowOff>107840</xdr:rowOff>
    </xdr:to>
    <xdr:pic>
      <xdr:nvPicPr>
        <xdr:cNvPr id="5" name="Picture 4">
          <a:extLst>
            <a:ext uri="{FF2B5EF4-FFF2-40B4-BE49-F238E27FC236}">
              <a16:creationId xmlns:a16="http://schemas.microsoft.com/office/drawing/2014/main" id="{BB4B574D-06B6-4AE7-AFB8-063AD3A8E209}"/>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34728670" y="4949597"/>
          <a:ext cx="196735" cy="200143"/>
        </a:xfrm>
        <a:prstGeom prst="rect">
          <a:avLst/>
        </a:prstGeom>
        <a:noFill/>
        <a:ln>
          <a:noFill/>
        </a:ln>
      </xdr:spPr>
    </xdr:pic>
    <xdr:clientData/>
  </xdr:twoCellAnchor>
  <xdr:twoCellAnchor>
    <xdr:from>
      <xdr:col>2</xdr:col>
      <xdr:colOff>0</xdr:colOff>
      <xdr:row>4</xdr:row>
      <xdr:rowOff>0</xdr:rowOff>
    </xdr:from>
    <xdr:to>
      <xdr:col>2</xdr:col>
      <xdr:colOff>192405</xdr:colOff>
      <xdr:row>5</xdr:row>
      <xdr:rowOff>3230</xdr:rowOff>
    </xdr:to>
    <xdr:pic>
      <xdr:nvPicPr>
        <xdr:cNvPr id="6" name="Picture 5">
          <a:extLst>
            <a:ext uri="{FF2B5EF4-FFF2-40B4-BE49-F238E27FC236}">
              <a16:creationId xmlns:a16="http://schemas.microsoft.com/office/drawing/2014/main" id="{36746B55-3CCE-47F2-8C9D-7184861D0FB4}"/>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219200" y="781050"/>
          <a:ext cx="192405" cy="200080"/>
        </a:xfrm>
        <a:prstGeom prst="rect">
          <a:avLst/>
        </a:prstGeom>
        <a:noFill/>
        <a:ln>
          <a:noFill/>
        </a:ln>
      </xdr:spPr>
    </xdr:pic>
    <xdr:clientData/>
  </xdr:twoCellAnchor>
  <xdr:twoCellAnchor>
    <xdr:from>
      <xdr:col>9</xdr:col>
      <xdr:colOff>28575</xdr:colOff>
      <xdr:row>23</xdr:row>
      <xdr:rowOff>19050</xdr:rowOff>
    </xdr:from>
    <xdr:to>
      <xdr:col>9</xdr:col>
      <xdr:colOff>211455</xdr:colOff>
      <xdr:row>24</xdr:row>
      <xdr:rowOff>1905</xdr:rowOff>
    </xdr:to>
    <xdr:pic>
      <xdr:nvPicPr>
        <xdr:cNvPr id="8" name="Picture 7">
          <a:extLst>
            <a:ext uri="{FF2B5EF4-FFF2-40B4-BE49-F238E27FC236}">
              <a16:creationId xmlns:a16="http://schemas.microsoft.com/office/drawing/2014/main" id="{DEF28BCF-F075-4BAD-870F-3F157301EDA3}"/>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4676775" y="4657725"/>
          <a:ext cx="182880" cy="182880"/>
        </a:xfrm>
        <a:prstGeom prst="rect">
          <a:avLst/>
        </a:prstGeom>
        <a:noFill/>
        <a:ln>
          <a:noFill/>
        </a:ln>
      </xdr:spPr>
    </xdr:pic>
    <xdr:clientData/>
  </xdr:twoCellAnchor>
  <xdr:twoCellAnchor>
    <xdr:from>
      <xdr:col>23</xdr:col>
      <xdr:colOff>83985</xdr:colOff>
      <xdr:row>26</xdr:row>
      <xdr:rowOff>6958</xdr:rowOff>
    </xdr:from>
    <xdr:to>
      <xdr:col>23</xdr:col>
      <xdr:colOff>276390</xdr:colOff>
      <xdr:row>26</xdr:row>
      <xdr:rowOff>200688</xdr:rowOff>
    </xdr:to>
    <xdr:pic>
      <xdr:nvPicPr>
        <xdr:cNvPr id="7" name="Picture 6">
          <a:extLst>
            <a:ext uri="{FF2B5EF4-FFF2-40B4-BE49-F238E27FC236}">
              <a16:creationId xmlns:a16="http://schemas.microsoft.com/office/drawing/2014/main" id="{C60446BE-CE44-4E3B-9C62-6B9937C1D80A}"/>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1704485" y="5255233"/>
          <a:ext cx="192405" cy="193730"/>
        </a:xfrm>
        <a:prstGeom prst="rect">
          <a:avLst/>
        </a:prstGeom>
        <a:noFill/>
        <a:ln>
          <a:noFill/>
        </a:ln>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nctsn.org/treatments-and-practices" TargetMode="External"/><Relationship Id="rId2" Type="http://schemas.openxmlformats.org/officeDocument/2006/relationships/hyperlink" Target="https://ojjdp.ojp.gov/model-programs-guide/all-mpg-programs" TargetMode="External"/><Relationship Id="rId1" Type="http://schemas.openxmlformats.org/officeDocument/2006/relationships/hyperlink" Target="https://www.cebc4cw.org/registry/" TargetMode="External"/><Relationship Id="rId5" Type="http://schemas.openxmlformats.org/officeDocument/2006/relationships/printerSettings" Target="../printerSettings/printerSettings2.bin"/><Relationship Id="rId4" Type="http://schemas.openxmlformats.org/officeDocument/2006/relationships/hyperlink" Target="https://www.chapinhall.org/project/ebp-cost-too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pcitok.org/pcit-room-equipment" TargetMode="External"/><Relationship Id="rId3" Type="http://schemas.openxmlformats.org/officeDocument/2006/relationships/hyperlink" Target="https://opce.catalog.auburn.edu/courses/pcit-internet-based-pcit" TargetMode="External"/><Relationship Id="rId7" Type="http://schemas.openxmlformats.org/officeDocument/2006/relationships/hyperlink" Target="https://www.chapinhall.org/project/ebp-cost-tool/" TargetMode="External"/><Relationship Id="rId2" Type="http://schemas.openxmlformats.org/officeDocument/2006/relationships/hyperlink" Target="https://tfcbt.org/telehealth-resources/" TargetMode="External"/><Relationship Id="rId1" Type="http://schemas.openxmlformats.org/officeDocument/2006/relationships/hyperlink" Target="https://ncchildtreatmentprogram.org/wp-content/uploads/2024/11/NC-CTP-PCIT-Service-Delivery-Time-Model_version-05.09.22.pdf" TargetMode="External"/><Relationship Id="rId6" Type="http://schemas.openxmlformats.org/officeDocument/2006/relationships/hyperlink" Target="https://ncchildtreatmentprogram.org/wp-content/uploads/2024/11/NC-CTP-TFCBT-Service-Delivery-Time-Model_version-05.09.22.pdf" TargetMode="External"/><Relationship Id="rId11" Type="http://schemas.openxmlformats.org/officeDocument/2006/relationships/drawing" Target="../drawings/drawing4.xml"/><Relationship Id="rId5" Type="http://schemas.openxmlformats.org/officeDocument/2006/relationships/hyperlink" Target="https://www.ncchildtreatmentprogram.org/implementation-support/" TargetMode="External"/><Relationship Id="rId10" Type="http://schemas.openxmlformats.org/officeDocument/2006/relationships/printerSettings" Target="../printerSettings/printerSettings5.bin"/><Relationship Id="rId4" Type="http://schemas.openxmlformats.org/officeDocument/2006/relationships/hyperlink" Target="https://opce.catalog.auburn.edu/courses/c210401f" TargetMode="External"/><Relationship Id="rId9" Type="http://schemas.openxmlformats.org/officeDocument/2006/relationships/hyperlink" Target="https://connect.ncsby.org/psbcbt/psbcbt-model/resource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pcitok.org/" TargetMode="External"/><Relationship Id="rId13" Type="http://schemas.openxmlformats.org/officeDocument/2006/relationships/hyperlink" Target="https://ncchildtreatmentprogram.org/evidence-based-treatments/problematic-sexual-behavior-cognitive-behavioral-therapy-psb-cbt/" TargetMode="External"/><Relationship Id="rId3" Type="http://schemas.openxmlformats.org/officeDocument/2006/relationships/hyperlink" Target="https://www.ncchildtreatmentprogram.org/implementation-support/" TargetMode="External"/><Relationship Id="rId7" Type="http://schemas.openxmlformats.org/officeDocument/2006/relationships/hyperlink" Target="https://www.nctsn.org/interventions/parent-child-interaction-therapy" TargetMode="External"/><Relationship Id="rId12" Type="http://schemas.openxmlformats.org/officeDocument/2006/relationships/hyperlink" Target="https://www.ncsby.org/professionals" TargetMode="External"/><Relationship Id="rId2" Type="http://schemas.openxmlformats.org/officeDocument/2006/relationships/hyperlink" Target="https://tfcbt.org/" TargetMode="External"/><Relationship Id="rId16" Type="http://schemas.openxmlformats.org/officeDocument/2006/relationships/printerSettings" Target="../printerSettings/printerSettings6.bin"/><Relationship Id="rId1" Type="http://schemas.openxmlformats.org/officeDocument/2006/relationships/hyperlink" Target="https://www.childwelfare.gov/pubPDFs/trauma.pdf" TargetMode="External"/><Relationship Id="rId6" Type="http://schemas.openxmlformats.org/officeDocument/2006/relationships/hyperlink" Target="http://www.pcit.org/" TargetMode="External"/><Relationship Id="rId11" Type="http://schemas.openxmlformats.org/officeDocument/2006/relationships/hyperlink" Target="https://connect.ncsby.org/psbcbt/home" TargetMode="External"/><Relationship Id="rId5" Type="http://schemas.openxmlformats.org/officeDocument/2006/relationships/hyperlink" Target="https://www.nctsn.org/interventions/trauma-focused-cognitive-behavioral-therapy" TargetMode="External"/><Relationship Id="rId15" Type="http://schemas.openxmlformats.org/officeDocument/2006/relationships/hyperlink" Target="https://learn.nationalchildrensalliance.org/psb" TargetMode="External"/><Relationship Id="rId10" Type="http://schemas.openxmlformats.org/officeDocument/2006/relationships/hyperlink" Target="https://www.childwelfare.gov/pubs/factsheets-pcit/" TargetMode="External"/><Relationship Id="rId4" Type="http://schemas.openxmlformats.org/officeDocument/2006/relationships/hyperlink" Target="https://www.nctsn.org/resources/how-implement-trauma-focused-cognitive-behavioral-therapy-tf-cbt-implementation-manual" TargetMode="External"/><Relationship Id="rId9" Type="http://schemas.openxmlformats.org/officeDocument/2006/relationships/hyperlink" Target="https://www.ncchildtreatmentprogram.org/implementation-support/" TargetMode="External"/><Relationship Id="rId14" Type="http://schemas.openxmlformats.org/officeDocument/2006/relationships/hyperlink" Target="https://www.nctsn.org/interventions/problematic-sexual-behavior-cognitive-behavioral-therapy-school-age-children"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doi.org/10.1177/2633489520939980" TargetMode="External"/><Relationship Id="rId2" Type="http://schemas.openxmlformats.org/officeDocument/2006/relationships/hyperlink" Target="http://rtckids.fmhi.usf.edu/rtcpubs/hctrking/pubs/Study3secondedition.pdf" TargetMode="External"/><Relationship Id="rId1" Type="http://schemas.openxmlformats.org/officeDocument/2006/relationships/hyperlink" Target="http://rtckids.fmhi.usf.edu/rtcpubs/hctrking/pubs/briefs/RTCstudy3IBrief01.pdf" TargetMode="External"/><Relationship Id="rId6" Type="http://schemas.openxmlformats.org/officeDocument/2006/relationships/printerSettings" Target="../printerSettings/printerSettings7.bin"/><Relationship Id="rId5" Type="http://schemas.openxmlformats.org/officeDocument/2006/relationships/hyperlink" Target="http://rtckids.fmhi.usf.edu/rtcpubs/hctrking/pubs/briefs/RTCstudy3IBrief01.pdf" TargetMode="External"/><Relationship Id="rId4" Type="http://schemas.openxmlformats.org/officeDocument/2006/relationships/hyperlink" Target="https://connect.ncsby.org/psbcbt/psbcbt-model/resource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10E0-715F-4D2D-B266-B2122A06E75F}">
  <dimension ref="A1:P61"/>
  <sheetViews>
    <sheetView tabSelected="1" zoomScaleNormal="100" workbookViewId="0"/>
  </sheetViews>
  <sheetFormatPr defaultColWidth="8.5703125" defaultRowHeight="15"/>
  <cols>
    <col min="1" max="16384" width="8.5703125" style="2"/>
  </cols>
  <sheetData>
    <row r="1" spans="1:16" s="4" customFormat="1" ht="14.45" customHeight="1">
      <c r="A1" s="82"/>
      <c r="B1" s="209" t="s">
        <v>0</v>
      </c>
      <c r="C1" s="210"/>
      <c r="D1" s="210"/>
      <c r="E1" s="210"/>
      <c r="F1" s="210"/>
      <c r="G1" s="210"/>
      <c r="H1" s="210"/>
      <c r="I1" s="210"/>
      <c r="J1" s="210"/>
      <c r="K1" s="210"/>
      <c r="L1" s="84"/>
      <c r="M1" s="84"/>
      <c r="N1" s="84"/>
      <c r="O1" s="84"/>
      <c r="P1" s="82"/>
    </row>
    <row r="2" spans="1:16" ht="15" customHeight="1">
      <c r="A2" s="83"/>
      <c r="B2" s="210"/>
      <c r="C2" s="210"/>
      <c r="D2" s="210"/>
      <c r="E2" s="210"/>
      <c r="F2" s="210"/>
      <c r="G2" s="210"/>
      <c r="H2" s="210"/>
      <c r="I2" s="210"/>
      <c r="J2" s="210"/>
      <c r="K2" s="210"/>
      <c r="L2" s="84"/>
      <c r="M2" s="84"/>
      <c r="N2" s="84"/>
      <c r="O2" s="84"/>
      <c r="P2" s="83"/>
    </row>
    <row r="3" spans="1:16" ht="15" customHeight="1">
      <c r="A3" s="83"/>
      <c r="B3" s="210"/>
      <c r="C3" s="210"/>
      <c r="D3" s="210"/>
      <c r="E3" s="210"/>
      <c r="F3" s="210"/>
      <c r="G3" s="210"/>
      <c r="H3" s="210"/>
      <c r="I3" s="210"/>
      <c r="J3" s="210"/>
      <c r="K3" s="210"/>
      <c r="L3" s="84"/>
      <c r="M3" s="84"/>
      <c r="N3" s="84"/>
      <c r="O3" s="84"/>
      <c r="P3" s="83"/>
    </row>
    <row r="4" spans="1:16" ht="15" customHeight="1">
      <c r="A4" s="83"/>
      <c r="B4" s="210"/>
      <c r="C4" s="210"/>
      <c r="D4" s="210"/>
      <c r="E4" s="210"/>
      <c r="F4" s="210"/>
      <c r="G4" s="210"/>
      <c r="H4" s="210"/>
      <c r="I4" s="210"/>
      <c r="J4" s="210"/>
      <c r="K4" s="210"/>
      <c r="L4" s="84"/>
      <c r="M4" s="84"/>
      <c r="N4" s="84"/>
      <c r="O4" s="84"/>
      <c r="P4" s="83"/>
    </row>
    <row r="5" spans="1:16" ht="15" customHeight="1">
      <c r="A5" s="83"/>
      <c r="B5" s="210"/>
      <c r="C5" s="210"/>
      <c r="D5" s="210"/>
      <c r="E5" s="210"/>
      <c r="F5" s="210"/>
      <c r="G5" s="210"/>
      <c r="H5" s="210"/>
      <c r="I5" s="210"/>
      <c r="J5" s="210"/>
      <c r="K5" s="210"/>
      <c r="L5" s="84"/>
      <c r="M5" s="84"/>
      <c r="N5" s="84"/>
      <c r="O5" s="84"/>
      <c r="P5" s="83"/>
    </row>
    <row r="6" spans="1:16" ht="15" customHeight="1">
      <c r="A6" s="83"/>
      <c r="B6" s="211" t="s">
        <v>1</v>
      </c>
      <c r="C6" s="212"/>
      <c r="D6" s="212"/>
      <c r="E6" s="212"/>
      <c r="F6" s="212"/>
      <c r="G6" s="212"/>
      <c r="H6" s="212"/>
      <c r="I6" s="212"/>
      <c r="J6" s="212"/>
      <c r="K6" s="85"/>
      <c r="L6" s="84"/>
      <c r="M6" s="84"/>
      <c r="N6" s="84"/>
      <c r="O6" s="84"/>
      <c r="P6" s="83"/>
    </row>
    <row r="7" spans="1:16" ht="15" customHeight="1">
      <c r="A7" s="83"/>
      <c r="B7" s="211"/>
      <c r="C7" s="212"/>
      <c r="D7" s="212"/>
      <c r="E7" s="212"/>
      <c r="F7" s="212"/>
      <c r="G7" s="212"/>
      <c r="H7" s="212"/>
      <c r="I7" s="212"/>
      <c r="J7" s="212"/>
      <c r="K7" s="85"/>
      <c r="L7" s="84"/>
      <c r="M7" s="84"/>
      <c r="N7" s="84"/>
      <c r="O7" s="84"/>
      <c r="P7" s="83"/>
    </row>
    <row r="8" spans="1:16" ht="15" customHeight="1">
      <c r="A8" s="83"/>
      <c r="B8" s="212"/>
      <c r="C8" s="212"/>
      <c r="D8" s="212"/>
      <c r="E8" s="212"/>
      <c r="F8" s="212"/>
      <c r="G8" s="212"/>
      <c r="H8" s="212"/>
      <c r="I8" s="212"/>
      <c r="J8" s="212"/>
      <c r="K8" s="85"/>
      <c r="L8" s="84"/>
      <c r="M8" s="84"/>
      <c r="N8" s="84"/>
      <c r="O8" s="84"/>
      <c r="P8" s="83"/>
    </row>
    <row r="9" spans="1:16" ht="15" customHeight="1">
      <c r="A9" s="83"/>
      <c r="B9" s="212"/>
      <c r="C9" s="212"/>
      <c r="D9" s="212"/>
      <c r="E9" s="212"/>
      <c r="F9" s="212"/>
      <c r="G9" s="212"/>
      <c r="H9" s="212"/>
      <c r="I9" s="212"/>
      <c r="J9" s="212"/>
      <c r="K9" s="85"/>
      <c r="L9" s="84"/>
      <c r="M9" s="84"/>
      <c r="N9" s="84"/>
      <c r="O9" s="84"/>
      <c r="P9" s="83"/>
    </row>
    <row r="10" spans="1:16" ht="15" customHeight="1">
      <c r="A10" s="83"/>
      <c r="B10" s="178"/>
      <c r="C10" s="178"/>
      <c r="D10" s="178"/>
      <c r="E10" s="178"/>
      <c r="F10" s="178"/>
      <c r="G10" s="178"/>
      <c r="H10" s="178"/>
      <c r="I10" s="178"/>
      <c r="J10" s="178"/>
      <c r="K10" s="85"/>
      <c r="L10" s="84"/>
      <c r="M10" s="84"/>
      <c r="N10" s="84"/>
      <c r="O10" s="84"/>
      <c r="P10" s="83"/>
    </row>
    <row r="11" spans="1:16" ht="18.95" customHeight="1">
      <c r="A11" s="83"/>
      <c r="B11" s="218" t="s">
        <v>2</v>
      </c>
      <c r="C11" s="218"/>
      <c r="D11" s="218"/>
      <c r="E11" s="218"/>
      <c r="F11" s="218"/>
      <c r="G11" s="218"/>
      <c r="H11" s="218"/>
      <c r="I11" s="218"/>
      <c r="J11" s="218"/>
      <c r="K11" s="85"/>
      <c r="L11" s="84"/>
      <c r="M11" s="84"/>
      <c r="N11" s="84"/>
      <c r="O11" s="84"/>
      <c r="P11" s="83"/>
    </row>
    <row r="12" spans="1:16" ht="18.95" customHeight="1">
      <c r="A12" s="83"/>
      <c r="B12" s="218"/>
      <c r="C12" s="218"/>
      <c r="D12" s="218"/>
      <c r="E12" s="218"/>
      <c r="F12" s="218"/>
      <c r="G12" s="218"/>
      <c r="H12" s="218"/>
      <c r="I12" s="218"/>
      <c r="J12" s="218"/>
      <c r="K12" s="85"/>
      <c r="L12" s="84"/>
      <c r="M12" s="84"/>
      <c r="N12" s="84"/>
      <c r="O12" s="84"/>
      <c r="P12" s="83"/>
    </row>
    <row r="13" spans="1:16" ht="18.95" customHeight="1">
      <c r="A13" s="83"/>
      <c r="B13" s="180"/>
      <c r="C13" s="171"/>
      <c r="D13" s="171"/>
      <c r="E13" s="171"/>
      <c r="F13" s="171"/>
      <c r="G13" s="171"/>
      <c r="H13" s="171"/>
      <c r="I13" s="171"/>
      <c r="J13" s="171"/>
      <c r="K13" s="85"/>
      <c r="L13" s="84"/>
      <c r="M13" s="84"/>
      <c r="N13" s="84"/>
      <c r="O13" s="84"/>
      <c r="P13" s="83"/>
    </row>
    <row r="14" spans="1:16" ht="18.95" customHeight="1">
      <c r="A14" s="83"/>
      <c r="B14" s="217" t="s">
        <v>3</v>
      </c>
      <c r="C14" s="217"/>
      <c r="D14" s="217"/>
      <c r="E14" s="217"/>
      <c r="F14" s="217"/>
      <c r="G14" s="217"/>
      <c r="H14" s="217"/>
      <c r="I14" s="217"/>
      <c r="J14" s="217"/>
      <c r="K14" s="85"/>
      <c r="L14" s="84"/>
      <c r="M14" s="84"/>
      <c r="N14" s="84"/>
      <c r="O14" s="84"/>
      <c r="P14" s="83"/>
    </row>
    <row r="15" spans="1:16" ht="18.95" customHeight="1">
      <c r="A15" s="83"/>
      <c r="B15" s="217" t="s">
        <v>4</v>
      </c>
      <c r="C15" s="217"/>
      <c r="D15" s="217"/>
      <c r="E15" s="217"/>
      <c r="F15" s="217"/>
      <c r="G15" s="217"/>
      <c r="H15" s="217"/>
      <c r="I15" s="217"/>
      <c r="J15" s="217"/>
      <c r="K15" s="85"/>
      <c r="L15" s="84"/>
      <c r="M15" s="84"/>
      <c r="N15" s="84"/>
      <c r="O15" s="84"/>
      <c r="P15" s="83"/>
    </row>
    <row r="16" spans="1:16" ht="18.95" customHeight="1">
      <c r="A16" s="83"/>
      <c r="B16" s="217" t="s">
        <v>5</v>
      </c>
      <c r="C16" s="218"/>
      <c r="D16" s="218"/>
      <c r="E16" s="218"/>
      <c r="F16" s="218"/>
      <c r="G16" s="218"/>
      <c r="H16" s="218"/>
      <c r="I16" s="180"/>
      <c r="J16" s="180"/>
      <c r="K16" s="85"/>
      <c r="L16" s="84"/>
      <c r="M16" s="84"/>
      <c r="N16" s="84"/>
      <c r="O16" s="84"/>
      <c r="P16" s="83"/>
    </row>
    <row r="17" spans="1:16" ht="15" customHeight="1">
      <c r="A17" s="83"/>
      <c r="B17" s="5"/>
      <c r="C17" s="5"/>
      <c r="D17" s="5"/>
      <c r="E17" s="5"/>
      <c r="F17" s="5"/>
      <c r="G17" s="5"/>
      <c r="H17" s="5"/>
      <c r="I17" s="5"/>
      <c r="J17" s="5"/>
      <c r="K17" s="5"/>
      <c r="L17" s="5"/>
      <c r="M17" s="5"/>
      <c r="N17" s="5"/>
      <c r="O17" s="5"/>
      <c r="P17" s="83"/>
    </row>
    <row r="18" spans="1:16" ht="15.6" customHeight="1">
      <c r="A18" s="83"/>
      <c r="B18" s="5"/>
      <c r="C18" s="5"/>
      <c r="D18" s="5"/>
      <c r="E18" s="5"/>
      <c r="F18" s="5"/>
      <c r="G18" s="5"/>
      <c r="H18" s="5"/>
      <c r="I18" s="5"/>
      <c r="J18" s="5"/>
      <c r="K18" s="5"/>
      <c r="L18" s="5"/>
      <c r="M18" s="5"/>
      <c r="N18" s="5"/>
      <c r="O18" s="5"/>
      <c r="P18" s="83"/>
    </row>
    <row r="19" spans="1:16" ht="15" customHeight="1">
      <c r="A19" s="83"/>
      <c r="B19" s="213" t="s">
        <v>6</v>
      </c>
      <c r="C19" s="213"/>
      <c r="D19" s="213"/>
      <c r="E19" s="213"/>
      <c r="F19" s="213"/>
      <c r="G19" s="213"/>
      <c r="H19" s="213"/>
      <c r="I19" s="213"/>
      <c r="J19" s="213"/>
      <c r="K19" s="213"/>
      <c r="L19" s="213"/>
      <c r="M19" s="213"/>
      <c r="N19" s="213"/>
      <c r="O19" s="213"/>
      <c r="P19" s="83"/>
    </row>
    <row r="20" spans="1:16" ht="15" customHeight="1">
      <c r="A20" s="83"/>
      <c r="B20" s="213"/>
      <c r="C20" s="213"/>
      <c r="D20" s="213"/>
      <c r="E20" s="213"/>
      <c r="F20" s="213"/>
      <c r="G20" s="213"/>
      <c r="H20" s="213"/>
      <c r="I20" s="213"/>
      <c r="J20" s="213"/>
      <c r="K20" s="213"/>
      <c r="L20" s="213"/>
      <c r="M20" s="213"/>
      <c r="N20" s="213"/>
      <c r="O20" s="213"/>
      <c r="P20" s="83"/>
    </row>
    <row r="21" spans="1:16" ht="15" customHeight="1">
      <c r="A21" s="83"/>
      <c r="B21" s="213"/>
      <c r="C21" s="213"/>
      <c r="D21" s="213"/>
      <c r="E21" s="213"/>
      <c r="F21" s="213"/>
      <c r="G21" s="213"/>
      <c r="H21" s="213"/>
      <c r="I21" s="213"/>
      <c r="J21" s="213"/>
      <c r="K21" s="213"/>
      <c r="L21" s="213"/>
      <c r="M21" s="213"/>
      <c r="N21" s="213"/>
      <c r="O21" s="213"/>
      <c r="P21" s="83"/>
    </row>
    <row r="22" spans="1:16">
      <c r="A22" s="83"/>
      <c r="B22" s="213"/>
      <c r="C22" s="213"/>
      <c r="D22" s="213"/>
      <c r="E22" s="213"/>
      <c r="F22" s="213"/>
      <c r="G22" s="213"/>
      <c r="H22" s="213"/>
      <c r="I22" s="213"/>
      <c r="J22" s="213"/>
      <c r="K22" s="213"/>
      <c r="L22" s="213"/>
      <c r="M22" s="213"/>
      <c r="N22" s="213"/>
      <c r="O22" s="213"/>
      <c r="P22" s="83"/>
    </row>
    <row r="23" spans="1:16">
      <c r="A23" s="83"/>
      <c r="P23" s="83"/>
    </row>
    <row r="24" spans="1:16">
      <c r="A24" s="83"/>
      <c r="B24" s="214" t="s">
        <v>7</v>
      </c>
      <c r="C24" s="214"/>
      <c r="D24" s="214"/>
      <c r="E24" s="214"/>
      <c r="F24" s="214"/>
      <c r="G24" s="214"/>
      <c r="H24" s="214"/>
      <c r="I24" s="214"/>
      <c r="J24" s="214"/>
      <c r="K24" s="214"/>
      <c r="L24" s="214"/>
      <c r="M24" s="214"/>
      <c r="N24" s="214"/>
      <c r="O24" s="214"/>
      <c r="P24" s="83"/>
    </row>
    <row r="25" spans="1:16">
      <c r="A25" s="83"/>
      <c r="B25" s="214"/>
      <c r="C25" s="214"/>
      <c r="D25" s="214"/>
      <c r="E25" s="214"/>
      <c r="F25" s="214"/>
      <c r="G25" s="214"/>
      <c r="H25" s="214"/>
      <c r="I25" s="214"/>
      <c r="J25" s="214"/>
      <c r="K25" s="214"/>
      <c r="L25" s="214"/>
      <c r="M25" s="214"/>
      <c r="N25" s="214"/>
      <c r="O25" s="214"/>
      <c r="P25" s="83"/>
    </row>
    <row r="26" spans="1:16">
      <c r="A26" s="83"/>
      <c r="B26" s="214"/>
      <c r="C26" s="214"/>
      <c r="D26" s="214"/>
      <c r="E26" s="214"/>
      <c r="F26" s="214"/>
      <c r="G26" s="214"/>
      <c r="H26" s="214"/>
      <c r="I26" s="214"/>
      <c r="J26" s="214"/>
      <c r="K26" s="214"/>
      <c r="L26" s="214"/>
      <c r="M26" s="214"/>
      <c r="N26" s="214"/>
      <c r="O26" s="214"/>
      <c r="P26" s="83"/>
    </row>
    <row r="27" spans="1:16">
      <c r="A27" s="83"/>
      <c r="B27" s="214"/>
      <c r="C27" s="214"/>
      <c r="D27" s="214"/>
      <c r="E27" s="214"/>
      <c r="F27" s="214"/>
      <c r="G27" s="214"/>
      <c r="H27" s="214"/>
      <c r="I27" s="214"/>
      <c r="J27" s="214"/>
      <c r="K27" s="214"/>
      <c r="L27" s="214"/>
      <c r="M27" s="214"/>
      <c r="N27" s="214"/>
      <c r="O27" s="214"/>
      <c r="P27" s="83"/>
    </row>
    <row r="28" spans="1:16">
      <c r="A28" s="83"/>
      <c r="B28" s="214"/>
      <c r="C28" s="214"/>
      <c r="D28" s="214"/>
      <c r="E28" s="214"/>
      <c r="F28" s="214"/>
      <c r="G28" s="214"/>
      <c r="H28" s="214"/>
      <c r="I28" s="214"/>
      <c r="J28" s="214"/>
      <c r="K28" s="214"/>
      <c r="L28" s="214"/>
      <c r="M28" s="214"/>
      <c r="N28" s="214"/>
      <c r="O28" s="214"/>
      <c r="P28" s="83"/>
    </row>
    <row r="29" spans="1:16">
      <c r="A29" s="83"/>
      <c r="P29" s="83"/>
    </row>
    <row r="30" spans="1:16" ht="15.75">
      <c r="A30" s="83"/>
      <c r="B30" s="215" t="s">
        <v>8</v>
      </c>
      <c r="C30" s="215"/>
      <c r="D30" s="215"/>
      <c r="E30" s="215"/>
      <c r="F30" s="215"/>
      <c r="G30" s="215"/>
      <c r="H30" s="215"/>
      <c r="I30" s="215"/>
      <c r="J30" s="215"/>
      <c r="K30" s="215"/>
      <c r="L30" s="215"/>
      <c r="M30" s="215"/>
      <c r="N30" s="215"/>
      <c r="O30" s="215"/>
      <c r="P30" s="83"/>
    </row>
    <row r="31" spans="1:16">
      <c r="A31" s="83"/>
      <c r="B31" s="216" t="s">
        <v>9</v>
      </c>
      <c r="C31" s="216"/>
      <c r="D31" s="216"/>
      <c r="E31" s="216"/>
      <c r="F31" s="216"/>
      <c r="G31" s="216"/>
      <c r="H31" s="216"/>
      <c r="I31" s="216"/>
      <c r="J31" s="216"/>
      <c r="K31" s="216"/>
      <c r="L31" s="216"/>
      <c r="M31" s="216"/>
      <c r="N31" s="216"/>
      <c r="O31" s="216"/>
      <c r="P31" s="83"/>
    </row>
    <row r="32" spans="1:16">
      <c r="A32" s="83"/>
      <c r="B32" s="216"/>
      <c r="C32" s="216"/>
      <c r="D32" s="216"/>
      <c r="E32" s="216"/>
      <c r="F32" s="216"/>
      <c r="G32" s="216"/>
      <c r="H32" s="216"/>
      <c r="I32" s="216"/>
      <c r="J32" s="216"/>
      <c r="K32" s="216"/>
      <c r="L32" s="216"/>
      <c r="M32" s="216"/>
      <c r="N32" s="216"/>
      <c r="O32" s="216"/>
      <c r="P32" s="83"/>
    </row>
    <row r="33" spans="1:16">
      <c r="A33" s="83"/>
      <c r="B33" s="216"/>
      <c r="C33" s="216"/>
      <c r="D33" s="216"/>
      <c r="E33" s="216"/>
      <c r="F33" s="216"/>
      <c r="G33" s="216"/>
      <c r="H33" s="216"/>
      <c r="I33" s="216"/>
      <c r="J33" s="216"/>
      <c r="K33" s="216"/>
      <c r="L33" s="216"/>
      <c r="M33" s="216"/>
      <c r="N33" s="216"/>
      <c r="O33" s="216"/>
      <c r="P33" s="83"/>
    </row>
    <row r="34" spans="1:16">
      <c r="A34" s="83"/>
      <c r="B34" s="216"/>
      <c r="C34" s="216"/>
      <c r="D34" s="216"/>
      <c r="E34" s="216"/>
      <c r="F34" s="216"/>
      <c r="G34" s="216"/>
      <c r="H34" s="216"/>
      <c r="I34" s="216"/>
      <c r="J34" s="216"/>
      <c r="K34" s="216"/>
      <c r="L34" s="216"/>
      <c r="M34" s="216"/>
      <c r="N34" s="216"/>
      <c r="O34" s="216"/>
      <c r="P34" s="83"/>
    </row>
    <row r="35" spans="1:16">
      <c r="A35" s="83"/>
      <c r="B35" s="216"/>
      <c r="C35" s="216"/>
      <c r="D35" s="216"/>
      <c r="E35" s="216"/>
      <c r="F35" s="216"/>
      <c r="G35" s="216"/>
      <c r="H35" s="216"/>
      <c r="I35" s="216"/>
      <c r="J35" s="216"/>
      <c r="K35" s="216"/>
      <c r="L35" s="216"/>
      <c r="M35" s="216"/>
      <c r="N35" s="216"/>
      <c r="O35" s="216"/>
      <c r="P35" s="83"/>
    </row>
    <row r="36" spans="1:16">
      <c r="A36" s="83"/>
      <c r="B36" s="216"/>
      <c r="C36" s="216"/>
      <c r="D36" s="216"/>
      <c r="E36" s="216"/>
      <c r="F36" s="216"/>
      <c r="G36" s="216"/>
      <c r="H36" s="216"/>
      <c r="I36" s="216"/>
      <c r="J36" s="216"/>
      <c r="K36" s="216"/>
      <c r="L36" s="216"/>
      <c r="M36" s="216"/>
      <c r="N36" s="216"/>
      <c r="O36" s="216"/>
      <c r="P36" s="83"/>
    </row>
    <row r="37" spans="1:16">
      <c r="A37" s="83"/>
      <c r="B37" s="216"/>
      <c r="C37" s="216"/>
      <c r="D37" s="216"/>
      <c r="E37" s="216"/>
      <c r="F37" s="216"/>
      <c r="G37" s="216"/>
      <c r="H37" s="216"/>
      <c r="I37" s="216"/>
      <c r="J37" s="216"/>
      <c r="K37" s="216"/>
      <c r="L37" s="216"/>
      <c r="M37" s="216"/>
      <c r="N37" s="216"/>
      <c r="O37" s="216"/>
      <c r="P37" s="83"/>
    </row>
    <row r="38" spans="1:16">
      <c r="A38" s="83"/>
      <c r="B38" s="216"/>
      <c r="C38" s="216"/>
      <c r="D38" s="216"/>
      <c r="E38" s="216"/>
      <c r="F38" s="216"/>
      <c r="G38" s="216"/>
      <c r="H38" s="216"/>
      <c r="I38" s="216"/>
      <c r="J38" s="216"/>
      <c r="K38" s="216"/>
      <c r="L38" s="216"/>
      <c r="M38" s="216"/>
      <c r="N38" s="216"/>
      <c r="O38" s="216"/>
      <c r="P38" s="83"/>
    </row>
    <row r="39" spans="1:16">
      <c r="A39" s="83"/>
      <c r="B39" s="216"/>
      <c r="C39" s="216"/>
      <c r="D39" s="216"/>
      <c r="E39" s="216"/>
      <c r="F39" s="216"/>
      <c r="G39" s="216"/>
      <c r="H39" s="216"/>
      <c r="I39" s="216"/>
      <c r="J39" s="216"/>
      <c r="K39" s="216"/>
      <c r="L39" s="216"/>
      <c r="M39" s="216"/>
      <c r="N39" s="216"/>
      <c r="O39" s="216"/>
      <c r="P39" s="83"/>
    </row>
    <row r="40" spans="1:16">
      <c r="A40" s="83"/>
      <c r="B40" s="216"/>
      <c r="C40" s="216"/>
      <c r="D40" s="216"/>
      <c r="E40" s="216"/>
      <c r="F40" s="216"/>
      <c r="G40" s="216"/>
      <c r="H40" s="216"/>
      <c r="I40" s="216"/>
      <c r="J40" s="216"/>
      <c r="K40" s="216"/>
      <c r="L40" s="216"/>
      <c r="M40" s="216"/>
      <c r="N40" s="216"/>
      <c r="O40" s="216"/>
      <c r="P40" s="83"/>
    </row>
    <row r="41" spans="1:16">
      <c r="A41" s="83"/>
      <c r="B41" s="216"/>
      <c r="C41" s="216"/>
      <c r="D41" s="216"/>
      <c r="E41" s="216"/>
      <c r="F41" s="216"/>
      <c r="G41" s="216"/>
      <c r="H41" s="216"/>
      <c r="I41" s="216"/>
      <c r="J41" s="216"/>
      <c r="K41" s="216"/>
      <c r="L41" s="216"/>
      <c r="M41" s="216"/>
      <c r="N41" s="216"/>
      <c r="O41" s="216"/>
      <c r="P41" s="83"/>
    </row>
    <row r="42" spans="1:16">
      <c r="A42" s="83"/>
      <c r="B42" s="216"/>
      <c r="C42" s="216"/>
      <c r="D42" s="216"/>
      <c r="E42" s="216"/>
      <c r="F42" s="216"/>
      <c r="G42" s="216"/>
      <c r="H42" s="216"/>
      <c r="I42" s="216"/>
      <c r="J42" s="216"/>
      <c r="K42" s="216"/>
      <c r="L42" s="216"/>
      <c r="M42" s="216"/>
      <c r="N42" s="216"/>
      <c r="O42" s="216"/>
      <c r="P42" s="83"/>
    </row>
    <row r="43" spans="1:16">
      <c r="A43" s="83"/>
      <c r="B43" s="216"/>
      <c r="C43" s="216"/>
      <c r="D43" s="216"/>
      <c r="E43" s="216"/>
      <c r="F43" s="216"/>
      <c r="G43" s="216"/>
      <c r="H43" s="216"/>
      <c r="I43" s="216"/>
      <c r="J43" s="216"/>
      <c r="K43" s="216"/>
      <c r="L43" s="216"/>
      <c r="M43" s="216"/>
      <c r="N43" s="216"/>
      <c r="O43" s="216"/>
      <c r="P43" s="83"/>
    </row>
    <row r="44" spans="1:16">
      <c r="A44" s="83"/>
      <c r="B44" s="216"/>
      <c r="C44" s="216"/>
      <c r="D44" s="216"/>
      <c r="E44" s="216"/>
      <c r="F44" s="216"/>
      <c r="G44" s="216"/>
      <c r="H44" s="216"/>
      <c r="I44" s="216"/>
      <c r="J44" s="216"/>
      <c r="K44" s="216"/>
      <c r="L44" s="216"/>
      <c r="M44" s="216"/>
      <c r="N44" s="216"/>
      <c r="O44" s="216"/>
      <c r="P44" s="83"/>
    </row>
    <row r="45" spans="1:16">
      <c r="A45" s="83"/>
      <c r="B45" s="216"/>
      <c r="C45" s="216"/>
      <c r="D45" s="216"/>
      <c r="E45" s="216"/>
      <c r="F45" s="216"/>
      <c r="G45" s="216"/>
      <c r="H45" s="216"/>
      <c r="I45" s="216"/>
      <c r="J45" s="216"/>
      <c r="K45" s="216"/>
      <c r="L45" s="216"/>
      <c r="M45" s="216"/>
      <c r="N45" s="216"/>
      <c r="O45" s="216"/>
      <c r="P45" s="83"/>
    </row>
    <row r="46" spans="1:16">
      <c r="A46" s="83"/>
      <c r="B46" s="216"/>
      <c r="C46" s="216"/>
      <c r="D46" s="216"/>
      <c r="E46" s="216"/>
      <c r="F46" s="216"/>
      <c r="G46" s="216"/>
      <c r="H46" s="216"/>
      <c r="I46" s="216"/>
      <c r="J46" s="216"/>
      <c r="K46" s="216"/>
      <c r="L46" s="216"/>
      <c r="M46" s="216"/>
      <c r="N46" s="216"/>
      <c r="O46" s="216"/>
      <c r="P46" s="83"/>
    </row>
    <row r="47" spans="1:16">
      <c r="A47" s="83"/>
      <c r="B47" s="216"/>
      <c r="C47" s="216"/>
      <c r="D47" s="216"/>
      <c r="E47" s="216"/>
      <c r="F47" s="216"/>
      <c r="G47" s="216"/>
      <c r="H47" s="216"/>
      <c r="I47" s="216"/>
      <c r="J47" s="216"/>
      <c r="K47" s="216"/>
      <c r="L47" s="216"/>
      <c r="M47" s="216"/>
      <c r="N47" s="216"/>
      <c r="O47" s="216"/>
      <c r="P47" s="83"/>
    </row>
    <row r="48" spans="1:16">
      <c r="A48" s="83"/>
      <c r="B48" s="216"/>
      <c r="C48" s="216"/>
      <c r="D48" s="216"/>
      <c r="E48" s="216"/>
      <c r="F48" s="216"/>
      <c r="G48" s="216"/>
      <c r="H48" s="216"/>
      <c r="I48" s="216"/>
      <c r="J48" s="216"/>
      <c r="K48" s="216"/>
      <c r="L48" s="216"/>
      <c r="M48" s="216"/>
      <c r="N48" s="216"/>
      <c r="O48" s="216"/>
      <c r="P48" s="83"/>
    </row>
    <row r="49" spans="1:16">
      <c r="A49" s="83"/>
      <c r="B49" s="216"/>
      <c r="C49" s="216"/>
      <c r="D49" s="216"/>
      <c r="E49" s="216"/>
      <c r="F49" s="216"/>
      <c r="G49" s="216"/>
      <c r="H49" s="216"/>
      <c r="I49" s="216"/>
      <c r="J49" s="216"/>
      <c r="K49" s="216"/>
      <c r="L49" s="216"/>
      <c r="M49" s="216"/>
      <c r="N49" s="216"/>
      <c r="O49" s="216"/>
      <c r="P49" s="83"/>
    </row>
    <row r="50" spans="1:16">
      <c r="A50" s="83"/>
      <c r="B50" s="216"/>
      <c r="C50" s="216"/>
      <c r="D50" s="216"/>
      <c r="E50" s="216"/>
      <c r="F50" s="216"/>
      <c r="G50" s="216"/>
      <c r="H50" s="216"/>
      <c r="I50" s="216"/>
      <c r="J50" s="216"/>
      <c r="K50" s="216"/>
      <c r="L50" s="216"/>
      <c r="M50" s="216"/>
      <c r="N50" s="216"/>
      <c r="O50" s="216"/>
      <c r="P50" s="83"/>
    </row>
    <row r="51" spans="1:16" ht="14.1" customHeight="1">
      <c r="A51" s="83"/>
      <c r="B51" s="216"/>
      <c r="C51" s="216"/>
      <c r="D51" s="216"/>
      <c r="E51" s="216"/>
      <c r="F51" s="216"/>
      <c r="G51" s="216"/>
      <c r="H51" s="216"/>
      <c r="I51" s="216"/>
      <c r="J51" s="216"/>
      <c r="K51" s="216"/>
      <c r="L51" s="216"/>
      <c r="M51" s="216"/>
      <c r="N51" s="216"/>
      <c r="O51" s="216"/>
      <c r="P51" s="83"/>
    </row>
    <row r="52" spans="1:16" ht="15" customHeight="1">
      <c r="A52" s="83"/>
      <c r="B52" s="216"/>
      <c r="C52" s="216"/>
      <c r="D52" s="216"/>
      <c r="E52" s="216"/>
      <c r="F52" s="216"/>
      <c r="G52" s="216"/>
      <c r="H52" s="216"/>
      <c r="I52" s="216"/>
      <c r="J52" s="216"/>
      <c r="K52" s="216"/>
      <c r="L52" s="216"/>
      <c r="M52" s="216"/>
      <c r="N52" s="216"/>
      <c r="O52" s="216"/>
      <c r="P52" s="83"/>
    </row>
    <row r="53" spans="1:16" ht="15" customHeight="1">
      <c r="A53" s="83"/>
      <c r="B53" s="219" t="s">
        <v>10</v>
      </c>
      <c r="C53" s="219"/>
      <c r="D53" s="219"/>
      <c r="E53" s="219"/>
      <c r="F53" s="219"/>
      <c r="G53" s="219"/>
      <c r="H53" s="219"/>
      <c r="I53" s="219"/>
      <c r="J53" s="219"/>
      <c r="K53" s="219"/>
      <c r="L53" s="219"/>
      <c r="M53" s="219"/>
      <c r="N53" s="219"/>
      <c r="O53" s="219"/>
      <c r="P53" s="83"/>
    </row>
    <row r="54" spans="1:16" ht="159" customHeight="1">
      <c r="A54" s="83"/>
      <c r="B54" s="219"/>
      <c r="C54" s="219"/>
      <c r="D54" s="219"/>
      <c r="E54" s="219"/>
      <c r="F54" s="219"/>
      <c r="G54" s="219"/>
      <c r="H54" s="219"/>
      <c r="I54" s="219"/>
      <c r="J54" s="219"/>
      <c r="K54" s="219"/>
      <c r="L54" s="219"/>
      <c r="M54" s="219"/>
      <c r="N54" s="219"/>
      <c r="O54" s="219"/>
      <c r="P54" s="83"/>
    </row>
    <row r="55" spans="1:16" ht="129" customHeight="1">
      <c r="A55" s="83"/>
      <c r="B55" s="219"/>
      <c r="C55" s="219"/>
      <c r="D55" s="219"/>
      <c r="E55" s="219"/>
      <c r="F55" s="219"/>
      <c r="G55" s="219"/>
      <c r="H55" s="219"/>
      <c r="I55" s="219"/>
      <c r="J55" s="219"/>
      <c r="K55" s="219"/>
      <c r="L55" s="219"/>
      <c r="M55" s="219"/>
      <c r="N55" s="219"/>
      <c r="O55" s="219"/>
      <c r="P55" s="83"/>
    </row>
    <row r="56" spans="1:16" ht="63" customHeight="1">
      <c r="A56" s="83"/>
      <c r="B56" s="219"/>
      <c r="C56" s="219"/>
      <c r="D56" s="219"/>
      <c r="E56" s="219"/>
      <c r="F56" s="219"/>
      <c r="G56" s="219"/>
      <c r="H56" s="219"/>
      <c r="I56" s="219"/>
      <c r="J56" s="219"/>
      <c r="K56" s="219"/>
      <c r="L56" s="219"/>
      <c r="M56" s="219"/>
      <c r="N56" s="219"/>
      <c r="O56" s="219"/>
      <c r="P56" s="83"/>
    </row>
    <row r="57" spans="1:16" ht="390" customHeight="1">
      <c r="A57" s="83"/>
      <c r="B57" s="219"/>
      <c r="C57" s="219"/>
      <c r="D57" s="219"/>
      <c r="E57" s="219"/>
      <c r="F57" s="219"/>
      <c r="G57" s="219"/>
      <c r="H57" s="219"/>
      <c r="I57" s="219"/>
      <c r="J57" s="219"/>
      <c r="K57" s="219"/>
      <c r="L57" s="219"/>
      <c r="M57" s="219"/>
      <c r="N57" s="219"/>
      <c r="O57" s="219"/>
      <c r="P57" s="83"/>
    </row>
    <row r="58" spans="1:16">
      <c r="A58" s="83"/>
      <c r="B58" s="83"/>
      <c r="C58" s="83"/>
      <c r="D58" s="83"/>
      <c r="E58" s="83"/>
      <c r="F58" s="83"/>
      <c r="G58" s="83"/>
      <c r="H58" s="83"/>
      <c r="I58" s="83"/>
      <c r="J58" s="83"/>
      <c r="K58" s="83"/>
      <c r="L58" s="83"/>
      <c r="M58" s="83"/>
      <c r="N58" s="83"/>
      <c r="O58" s="83"/>
      <c r="P58" s="83"/>
    </row>
    <row r="59" spans="1:16">
      <c r="A59" s="83"/>
      <c r="B59" s="83"/>
      <c r="C59" s="83"/>
      <c r="D59" s="83"/>
      <c r="E59" s="83"/>
      <c r="F59" s="83"/>
      <c r="G59" s="83"/>
      <c r="H59" s="83"/>
      <c r="I59" s="83"/>
      <c r="J59" s="83"/>
      <c r="K59" s="83"/>
      <c r="L59" s="83"/>
      <c r="M59" s="83"/>
      <c r="N59" s="83"/>
      <c r="O59" s="83"/>
      <c r="P59" s="83"/>
    </row>
    <row r="61" spans="1:16">
      <c r="O61" s="208" t="s">
        <v>11</v>
      </c>
      <c r="P61" s="208"/>
    </row>
  </sheetData>
  <sheetProtection sheet="1" objects="1" scenarios="1"/>
  <mergeCells count="12">
    <mergeCell ref="O61:P61"/>
    <mergeCell ref="B1:K5"/>
    <mergeCell ref="B6:J9"/>
    <mergeCell ref="B19:O22"/>
    <mergeCell ref="B24:O28"/>
    <mergeCell ref="B30:O30"/>
    <mergeCell ref="B31:O52"/>
    <mergeCell ref="B14:J14"/>
    <mergeCell ref="B15:J15"/>
    <mergeCell ref="B16:H16"/>
    <mergeCell ref="B11:J12"/>
    <mergeCell ref="B53:O57"/>
  </mergeCells>
  <pageMargins left="0.7" right="0.7" top="0.75" bottom="0.75" header="0.3" footer="0.3"/>
  <pageSetup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B0A1D-D4D4-4922-BE30-9AF01EC253A3}">
  <dimension ref="A1:CN54"/>
  <sheetViews>
    <sheetView zoomScaleNormal="100" workbookViewId="0"/>
  </sheetViews>
  <sheetFormatPr defaultColWidth="8.5703125" defaultRowHeight="15"/>
  <cols>
    <col min="1" max="64" width="8.5703125" style="1"/>
    <col min="65" max="77" width="10.5703125" style="1" customWidth="1"/>
    <col min="78" max="81" width="8.5703125" style="1"/>
    <col min="82" max="83" width="8.5703125" style="1" customWidth="1"/>
    <col min="84" max="91" width="8.5703125" style="1"/>
    <col min="92" max="92" width="10.42578125" style="1" bestFit="1" customWidth="1"/>
    <col min="93" max="93" width="10" style="1" bestFit="1" customWidth="1"/>
    <col min="94" max="16384" width="8.5703125" style="1"/>
  </cols>
  <sheetData>
    <row r="1" spans="1:90" ht="15.75">
      <c r="A1" s="136"/>
      <c r="B1" s="108"/>
      <c r="C1" s="242" t="s">
        <v>40</v>
      </c>
      <c r="D1" s="242"/>
      <c r="E1" s="242"/>
      <c r="F1" s="242"/>
      <c r="G1" s="242"/>
      <c r="H1" s="242"/>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246" t="s">
        <v>41</v>
      </c>
      <c r="AO1" s="246"/>
      <c r="AP1" s="246"/>
      <c r="AQ1" s="246"/>
      <c r="AR1" s="246"/>
      <c r="AS1" s="246"/>
      <c r="AT1" s="246"/>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241" t="s">
        <v>42</v>
      </c>
      <c r="CE1" s="241"/>
      <c r="CF1" s="241"/>
      <c r="CG1" s="241"/>
      <c r="CH1" s="241"/>
      <c r="CI1" s="241"/>
      <c r="CJ1" s="241"/>
      <c r="CK1" s="241"/>
      <c r="CL1" s="108"/>
    </row>
    <row r="2" spans="1:90">
      <c r="A2" s="532" t="s">
        <v>717</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row>
    <row r="3" spans="1:90" ht="15" customHeight="1">
      <c r="A3" s="532"/>
      <c r="B3" s="83"/>
      <c r="C3" s="416" t="s">
        <v>43</v>
      </c>
      <c r="D3" s="416"/>
      <c r="E3" s="416"/>
      <c r="F3" s="416"/>
      <c r="G3" s="416"/>
      <c r="H3" s="416"/>
      <c r="I3" s="83"/>
      <c r="J3" s="417" t="s">
        <v>44</v>
      </c>
      <c r="K3" s="417"/>
      <c r="L3" s="417"/>
      <c r="M3" s="417"/>
      <c r="N3" s="417"/>
      <c r="O3" s="417"/>
      <c r="P3" s="417"/>
      <c r="Q3" s="417"/>
      <c r="R3" s="417"/>
      <c r="S3" s="417"/>
      <c r="T3" s="417"/>
      <c r="U3" s="417"/>
      <c r="V3" s="417"/>
      <c r="W3" s="83"/>
      <c r="X3" s="418" t="s">
        <v>45</v>
      </c>
      <c r="Y3" s="418"/>
      <c r="Z3" s="418"/>
      <c r="AA3" s="418"/>
      <c r="AB3" s="418"/>
      <c r="AC3" s="418"/>
      <c r="AD3" s="418"/>
      <c r="AE3" s="418"/>
      <c r="AF3" s="418"/>
      <c r="AG3" s="418"/>
      <c r="AH3" s="418"/>
      <c r="AI3" s="418"/>
      <c r="AJ3" s="83"/>
      <c r="AK3" s="417" t="s">
        <v>46</v>
      </c>
      <c r="AL3" s="417"/>
      <c r="AM3" s="417"/>
      <c r="AN3" s="417"/>
      <c r="AO3" s="417"/>
      <c r="AP3" s="417"/>
      <c r="AQ3" s="417"/>
      <c r="AR3" s="417"/>
      <c r="AS3" s="417"/>
      <c r="AT3" s="417"/>
      <c r="AU3" s="417"/>
      <c r="AV3" s="417"/>
      <c r="AW3" s="417"/>
      <c r="AX3" s="109"/>
      <c r="AY3" s="420" t="s">
        <v>47</v>
      </c>
      <c r="AZ3" s="417"/>
      <c r="BA3" s="417"/>
      <c r="BB3" s="417"/>
      <c r="BC3" s="417"/>
      <c r="BD3" s="417"/>
      <c r="BE3" s="417"/>
      <c r="BF3" s="417"/>
      <c r="BG3" s="417"/>
      <c r="BH3" s="417"/>
      <c r="BI3" s="417"/>
      <c r="BJ3" s="417"/>
      <c r="BK3" s="417"/>
      <c r="BL3" s="83"/>
      <c r="BM3" s="418" t="s">
        <v>48</v>
      </c>
      <c r="BN3" s="418"/>
      <c r="BO3" s="418"/>
      <c r="BP3" s="418"/>
      <c r="BQ3" s="418"/>
      <c r="BR3" s="418"/>
      <c r="BS3" s="418"/>
      <c r="BT3" s="418"/>
      <c r="BU3" s="418"/>
      <c r="BV3" s="418"/>
      <c r="BW3" s="418"/>
      <c r="BX3" s="418"/>
      <c r="BY3" s="418"/>
      <c r="BZ3" s="418"/>
      <c r="CA3" s="418"/>
      <c r="CB3" s="83"/>
      <c r="CC3" s="417" t="s">
        <v>49</v>
      </c>
      <c r="CD3" s="417"/>
      <c r="CE3" s="417"/>
      <c r="CF3" s="417"/>
      <c r="CG3" s="417"/>
      <c r="CH3" s="417"/>
      <c r="CI3" s="417"/>
      <c r="CJ3" s="417"/>
      <c r="CK3" s="417"/>
      <c r="CL3" s="83"/>
    </row>
    <row r="4" spans="1:90" ht="15" customHeight="1">
      <c r="A4" s="532"/>
      <c r="B4" s="83"/>
      <c r="C4" s="416"/>
      <c r="D4" s="416"/>
      <c r="E4" s="416"/>
      <c r="F4" s="416"/>
      <c r="G4" s="416"/>
      <c r="H4" s="416"/>
      <c r="I4" s="83"/>
      <c r="J4" s="417"/>
      <c r="K4" s="417"/>
      <c r="L4" s="417"/>
      <c r="M4" s="417"/>
      <c r="N4" s="417"/>
      <c r="O4" s="417"/>
      <c r="P4" s="417"/>
      <c r="Q4" s="417"/>
      <c r="R4" s="417"/>
      <c r="S4" s="417"/>
      <c r="T4" s="417"/>
      <c r="U4" s="417"/>
      <c r="V4" s="417"/>
      <c r="W4" s="83"/>
      <c r="X4" s="418"/>
      <c r="Y4" s="418"/>
      <c r="Z4" s="418"/>
      <c r="AA4" s="418"/>
      <c r="AB4" s="418"/>
      <c r="AC4" s="418"/>
      <c r="AD4" s="418"/>
      <c r="AE4" s="418"/>
      <c r="AF4" s="418"/>
      <c r="AG4" s="418"/>
      <c r="AH4" s="418"/>
      <c r="AI4" s="418"/>
      <c r="AJ4" s="83"/>
      <c r="AK4" s="417"/>
      <c r="AL4" s="417"/>
      <c r="AM4" s="417"/>
      <c r="AN4" s="417"/>
      <c r="AO4" s="417"/>
      <c r="AP4" s="417"/>
      <c r="AQ4" s="417"/>
      <c r="AR4" s="417"/>
      <c r="AS4" s="417"/>
      <c r="AT4" s="417"/>
      <c r="AU4" s="417"/>
      <c r="AV4" s="417"/>
      <c r="AW4" s="417"/>
      <c r="AX4" s="109"/>
      <c r="AY4" s="417"/>
      <c r="AZ4" s="417"/>
      <c r="BA4" s="417"/>
      <c r="BB4" s="417"/>
      <c r="BC4" s="417"/>
      <c r="BD4" s="417"/>
      <c r="BE4" s="417"/>
      <c r="BF4" s="417"/>
      <c r="BG4" s="417"/>
      <c r="BH4" s="417"/>
      <c r="BI4" s="417"/>
      <c r="BJ4" s="417"/>
      <c r="BK4" s="417"/>
      <c r="BL4" s="83"/>
      <c r="BM4" s="418"/>
      <c r="BN4" s="418"/>
      <c r="BO4" s="418"/>
      <c r="BP4" s="418"/>
      <c r="BQ4" s="418"/>
      <c r="BR4" s="418"/>
      <c r="BS4" s="418"/>
      <c r="BT4" s="418"/>
      <c r="BU4" s="418"/>
      <c r="BV4" s="418"/>
      <c r="BW4" s="418"/>
      <c r="BX4" s="418"/>
      <c r="BY4" s="418"/>
      <c r="BZ4" s="418"/>
      <c r="CA4" s="418"/>
      <c r="CB4" s="83"/>
      <c r="CC4" s="417"/>
      <c r="CD4" s="417"/>
      <c r="CE4" s="417"/>
      <c r="CF4" s="417"/>
      <c r="CG4" s="417"/>
      <c r="CH4" s="417"/>
      <c r="CI4" s="417"/>
      <c r="CJ4" s="417"/>
      <c r="CK4" s="417"/>
      <c r="CL4" s="83"/>
    </row>
    <row r="5" spans="1:90" ht="15.6" customHeight="1">
      <c r="A5" s="532"/>
      <c r="B5" s="83"/>
      <c r="C5" s="423" t="s">
        <v>50</v>
      </c>
      <c r="D5" s="423"/>
      <c r="E5" s="423"/>
      <c r="F5" s="423"/>
      <c r="G5" s="423"/>
      <c r="H5" s="423"/>
      <c r="I5" s="83"/>
      <c r="J5" s="415" t="s">
        <v>51</v>
      </c>
      <c r="K5" s="415"/>
      <c r="L5" s="415"/>
      <c r="M5" s="415"/>
      <c r="N5" s="415"/>
      <c r="O5" s="415"/>
      <c r="P5" s="415"/>
      <c r="Q5" s="415"/>
      <c r="R5" s="415"/>
      <c r="S5" s="415"/>
      <c r="T5" s="415"/>
      <c r="U5" s="415"/>
      <c r="V5" s="415"/>
      <c r="W5" s="83"/>
      <c r="X5" s="419" t="s">
        <v>52</v>
      </c>
      <c r="Y5" s="419"/>
      <c r="Z5" s="419"/>
      <c r="AA5" s="419"/>
      <c r="AB5" s="419"/>
      <c r="AC5" s="419"/>
      <c r="AD5" s="419"/>
      <c r="AE5" s="419"/>
      <c r="AF5" s="419"/>
      <c r="AG5" s="419"/>
      <c r="AH5" s="419"/>
      <c r="AI5" s="419"/>
      <c r="AJ5" s="83"/>
      <c r="AK5" s="415" t="s">
        <v>53</v>
      </c>
      <c r="AL5" s="415"/>
      <c r="AM5" s="415"/>
      <c r="AN5" s="415"/>
      <c r="AO5" s="415"/>
      <c r="AP5" s="415"/>
      <c r="AQ5" s="415"/>
      <c r="AR5" s="415"/>
      <c r="AS5" s="415"/>
      <c r="AT5" s="415"/>
      <c r="AU5" s="415"/>
      <c r="AV5" s="415"/>
      <c r="AW5" s="415"/>
      <c r="AX5" s="110"/>
      <c r="AY5" s="415" t="s">
        <v>54</v>
      </c>
      <c r="AZ5" s="415"/>
      <c r="BA5" s="415"/>
      <c r="BB5" s="415"/>
      <c r="BC5" s="415"/>
      <c r="BD5" s="415"/>
      <c r="BE5" s="415"/>
      <c r="BF5" s="415"/>
      <c r="BG5" s="415"/>
      <c r="BH5" s="415"/>
      <c r="BI5" s="415"/>
      <c r="BJ5" s="415"/>
      <c r="BK5" s="415"/>
      <c r="BL5" s="83"/>
      <c r="BM5" s="422" t="s">
        <v>55</v>
      </c>
      <c r="BN5" s="422"/>
      <c r="BO5" s="422"/>
      <c r="BP5" s="422"/>
      <c r="BQ5" s="422"/>
      <c r="BR5" s="422"/>
      <c r="BS5" s="422"/>
      <c r="BT5" s="422"/>
      <c r="BU5" s="422"/>
      <c r="BV5" s="422"/>
      <c r="BW5" s="422"/>
      <c r="BX5" s="422"/>
      <c r="BY5" s="422"/>
      <c r="BZ5" s="422"/>
      <c r="CA5" s="422"/>
      <c r="CB5" s="83"/>
      <c r="CC5" s="415" t="s">
        <v>56</v>
      </c>
      <c r="CD5" s="415"/>
      <c r="CE5" s="415"/>
      <c r="CF5" s="415"/>
      <c r="CG5" s="415"/>
      <c r="CH5" s="415"/>
      <c r="CI5" s="415"/>
      <c r="CJ5" s="415"/>
      <c r="CK5" s="415"/>
      <c r="CL5" s="83"/>
    </row>
    <row r="6" spans="1:90" ht="16.5" customHeight="1" thickBot="1">
      <c r="A6" s="532"/>
      <c r="B6" s="83"/>
      <c r="C6" s="424"/>
      <c r="D6" s="424"/>
      <c r="E6" s="424"/>
      <c r="F6" s="424"/>
      <c r="G6" s="424"/>
      <c r="H6" s="424"/>
      <c r="I6" s="83"/>
      <c r="J6" s="415"/>
      <c r="K6" s="415"/>
      <c r="L6" s="415"/>
      <c r="M6" s="415"/>
      <c r="N6" s="415"/>
      <c r="O6" s="415"/>
      <c r="P6" s="415"/>
      <c r="Q6" s="415"/>
      <c r="R6" s="415"/>
      <c r="S6" s="415"/>
      <c r="T6" s="415"/>
      <c r="U6" s="415"/>
      <c r="V6" s="415"/>
      <c r="W6" s="83"/>
      <c r="X6" s="419"/>
      <c r="Y6" s="419"/>
      <c r="Z6" s="419"/>
      <c r="AA6" s="419"/>
      <c r="AB6" s="419"/>
      <c r="AC6" s="419"/>
      <c r="AD6" s="419"/>
      <c r="AE6" s="419"/>
      <c r="AF6" s="419"/>
      <c r="AG6" s="419"/>
      <c r="AH6" s="419"/>
      <c r="AI6" s="419"/>
      <c r="AJ6" s="83"/>
      <c r="AK6" s="421"/>
      <c r="AL6" s="421"/>
      <c r="AM6" s="421"/>
      <c r="AN6" s="421"/>
      <c r="AO6" s="421"/>
      <c r="AP6" s="421"/>
      <c r="AQ6" s="421"/>
      <c r="AR6" s="421"/>
      <c r="AS6" s="421"/>
      <c r="AT6" s="421"/>
      <c r="AU6" s="421"/>
      <c r="AV6" s="421"/>
      <c r="AW6" s="421"/>
      <c r="AX6" s="110"/>
      <c r="AY6" s="421"/>
      <c r="AZ6" s="421"/>
      <c r="BA6" s="421"/>
      <c r="BB6" s="421"/>
      <c r="BC6" s="421"/>
      <c r="BD6" s="421"/>
      <c r="BE6" s="421"/>
      <c r="BF6" s="421"/>
      <c r="BG6" s="421"/>
      <c r="BH6" s="421"/>
      <c r="BI6" s="421"/>
      <c r="BJ6" s="421"/>
      <c r="BK6" s="421"/>
      <c r="BL6" s="83"/>
      <c r="BM6" s="422"/>
      <c r="BN6" s="422"/>
      <c r="BO6" s="422"/>
      <c r="BP6" s="422"/>
      <c r="BQ6" s="422"/>
      <c r="BR6" s="422"/>
      <c r="BS6" s="422"/>
      <c r="BT6" s="422"/>
      <c r="BU6" s="422"/>
      <c r="BV6" s="422"/>
      <c r="BW6" s="422"/>
      <c r="BX6" s="422"/>
      <c r="BY6" s="422"/>
      <c r="BZ6" s="422"/>
      <c r="CA6" s="422"/>
      <c r="CB6" s="83"/>
      <c r="CC6" s="415"/>
      <c r="CD6" s="415"/>
      <c r="CE6" s="415"/>
      <c r="CF6" s="415"/>
      <c r="CG6" s="415"/>
      <c r="CH6" s="415"/>
      <c r="CI6" s="415"/>
      <c r="CJ6" s="415"/>
      <c r="CK6" s="415"/>
      <c r="CL6" s="83"/>
    </row>
    <row r="7" spans="1:90" ht="15.95" customHeight="1" thickBot="1">
      <c r="A7" s="532"/>
      <c r="B7" s="111"/>
      <c r="C7" s="247" t="s">
        <v>57</v>
      </c>
      <c r="D7" s="247"/>
      <c r="E7" s="247"/>
      <c r="F7" s="247"/>
      <c r="G7" s="247"/>
      <c r="H7" s="247"/>
      <c r="I7" s="111"/>
      <c r="J7" s="425" t="s">
        <v>58</v>
      </c>
      <c r="K7" s="426"/>
      <c r="L7" s="426"/>
      <c r="M7" s="426"/>
      <c r="N7" s="426"/>
      <c r="O7" s="426"/>
      <c r="P7" s="426"/>
      <c r="Q7" s="426"/>
      <c r="R7" s="427" t="s">
        <v>59</v>
      </c>
      <c r="S7" s="427"/>
      <c r="T7" s="427" t="s">
        <v>60</v>
      </c>
      <c r="U7" s="427"/>
      <c r="V7" s="427"/>
      <c r="W7" s="111"/>
      <c r="X7" s="430" t="s">
        <v>61</v>
      </c>
      <c r="Y7" s="430"/>
      <c r="Z7" s="431"/>
      <c r="AA7" s="431"/>
      <c r="AB7" s="378" t="s">
        <v>154</v>
      </c>
      <c r="AC7" s="378"/>
      <c r="AD7" s="378"/>
      <c r="AE7" s="378"/>
      <c r="AF7" s="378" t="s">
        <v>155</v>
      </c>
      <c r="AG7" s="378"/>
      <c r="AH7" s="378"/>
      <c r="AI7" s="379"/>
      <c r="AJ7" s="111"/>
      <c r="AK7" s="382" t="s">
        <v>64</v>
      </c>
      <c r="AL7" s="383"/>
      <c r="AM7" s="383"/>
      <c r="AN7" s="383"/>
      <c r="AO7" s="383"/>
      <c r="AP7" s="383"/>
      <c r="AQ7" s="383"/>
      <c r="AR7" s="383"/>
      <c r="AS7" s="383"/>
      <c r="AT7" s="383"/>
      <c r="AU7" s="383"/>
      <c r="AV7" s="383"/>
      <c r="AW7" s="384"/>
      <c r="AX7" s="137"/>
      <c r="AY7" s="382" t="s">
        <v>65</v>
      </c>
      <c r="AZ7" s="383"/>
      <c r="BA7" s="383"/>
      <c r="BB7" s="383"/>
      <c r="BC7" s="383"/>
      <c r="BD7" s="383"/>
      <c r="BE7" s="383"/>
      <c r="BF7" s="383"/>
      <c r="BG7" s="383"/>
      <c r="BH7" s="383"/>
      <c r="BI7" s="383"/>
      <c r="BJ7" s="383"/>
      <c r="BK7" s="384"/>
      <c r="BL7" s="83"/>
      <c r="BM7" s="408" t="s">
        <v>156</v>
      </c>
      <c r="BN7" s="409"/>
      <c r="BO7" s="409"/>
      <c r="BP7" s="414" t="s">
        <v>67</v>
      </c>
      <c r="BQ7" s="414"/>
      <c r="BR7" s="414"/>
      <c r="BS7" s="414"/>
      <c r="BT7" s="414"/>
      <c r="BU7" s="414"/>
      <c r="BV7" s="414"/>
      <c r="BW7" s="414"/>
      <c r="BX7" s="414"/>
      <c r="BY7" s="414"/>
      <c r="BZ7" s="364" t="s">
        <v>157</v>
      </c>
      <c r="CA7" s="365"/>
      <c r="CB7" s="83"/>
      <c r="CC7" s="112"/>
      <c r="CD7" s="370" t="s">
        <v>69</v>
      </c>
      <c r="CE7" s="370"/>
      <c r="CF7" s="370"/>
      <c r="CG7" s="191"/>
      <c r="CH7" s="359" t="s">
        <v>70</v>
      </c>
      <c r="CI7" s="359"/>
      <c r="CJ7" s="359"/>
      <c r="CK7" s="114"/>
      <c r="CL7" s="83"/>
    </row>
    <row r="8" spans="1:90" ht="16.350000000000001" customHeight="1" thickBot="1">
      <c r="A8" s="532"/>
      <c r="B8" s="111"/>
      <c r="C8" s="472" t="s">
        <v>159</v>
      </c>
      <c r="D8" s="473"/>
      <c r="E8" s="473"/>
      <c r="F8" s="473"/>
      <c r="G8" s="473"/>
      <c r="H8" s="474"/>
      <c r="I8" s="111"/>
      <c r="J8" s="315" t="s">
        <v>718</v>
      </c>
      <c r="K8" s="316"/>
      <c r="L8" s="316"/>
      <c r="M8" s="316"/>
      <c r="N8" s="316"/>
      <c r="O8" s="316"/>
      <c r="P8" s="316"/>
      <c r="Q8" s="316"/>
      <c r="R8" s="775" t="s">
        <v>12</v>
      </c>
      <c r="S8" s="776"/>
      <c r="T8" s="775" t="s">
        <v>160</v>
      </c>
      <c r="U8" s="777"/>
      <c r="V8" s="777"/>
      <c r="W8" s="111"/>
      <c r="X8" s="300"/>
      <c r="Y8" s="300"/>
      <c r="Z8" s="301"/>
      <c r="AA8" s="301"/>
      <c r="AB8" s="302"/>
      <c r="AC8" s="302"/>
      <c r="AD8" s="302"/>
      <c r="AE8" s="302"/>
      <c r="AF8" s="302"/>
      <c r="AG8" s="302"/>
      <c r="AH8" s="302"/>
      <c r="AI8" s="323"/>
      <c r="AJ8" s="111"/>
      <c r="AK8" s="385"/>
      <c r="AL8" s="386"/>
      <c r="AM8" s="386"/>
      <c r="AN8" s="386"/>
      <c r="AO8" s="386"/>
      <c r="AP8" s="386"/>
      <c r="AQ8" s="386"/>
      <c r="AR8" s="386"/>
      <c r="AS8" s="386"/>
      <c r="AT8" s="386"/>
      <c r="AU8" s="386"/>
      <c r="AV8" s="386"/>
      <c r="AW8" s="387"/>
      <c r="AX8" s="137"/>
      <c r="AY8" s="385"/>
      <c r="AZ8" s="386"/>
      <c r="BA8" s="386"/>
      <c r="BB8" s="386"/>
      <c r="BC8" s="386"/>
      <c r="BD8" s="386"/>
      <c r="BE8" s="386"/>
      <c r="BF8" s="386"/>
      <c r="BG8" s="386"/>
      <c r="BH8" s="386"/>
      <c r="BI8" s="386"/>
      <c r="BJ8" s="386"/>
      <c r="BK8" s="387"/>
      <c r="BL8" s="83"/>
      <c r="BM8" s="410"/>
      <c r="BN8" s="411"/>
      <c r="BO8" s="411"/>
      <c r="BP8" s="39">
        <v>1</v>
      </c>
      <c r="BQ8" s="39">
        <v>2</v>
      </c>
      <c r="BR8" s="39">
        <v>3</v>
      </c>
      <c r="BS8" s="39">
        <v>4</v>
      </c>
      <c r="BT8" s="39">
        <v>5</v>
      </c>
      <c r="BU8" s="39">
        <v>6</v>
      </c>
      <c r="BV8" s="39">
        <v>7</v>
      </c>
      <c r="BW8" s="39">
        <v>8</v>
      </c>
      <c r="BX8" s="39">
        <v>9</v>
      </c>
      <c r="BY8" s="39">
        <v>10</v>
      </c>
      <c r="BZ8" s="366"/>
      <c r="CA8" s="367"/>
      <c r="CB8" s="83"/>
      <c r="CC8" s="115"/>
      <c r="CD8" s="371"/>
      <c r="CE8" s="371"/>
      <c r="CF8" s="371"/>
      <c r="CG8" s="207"/>
      <c r="CH8" s="360"/>
      <c r="CI8" s="360"/>
      <c r="CJ8" s="360"/>
      <c r="CK8" s="117"/>
      <c r="CL8" s="83"/>
    </row>
    <row r="9" spans="1:90" ht="16.5" thickBot="1">
      <c r="A9" s="532"/>
      <c r="B9" s="111"/>
      <c r="C9" s="118"/>
      <c r="D9" s="118"/>
      <c r="E9" s="118"/>
      <c r="F9" s="118"/>
      <c r="G9" s="118"/>
      <c r="H9" s="118"/>
      <c r="I9" s="111"/>
      <c r="J9" s="380" t="s">
        <v>72</v>
      </c>
      <c r="K9" s="381"/>
      <c r="L9" s="778" t="s">
        <v>719</v>
      </c>
      <c r="M9" s="778"/>
      <c r="N9" s="778"/>
      <c r="O9" s="778"/>
      <c r="P9" s="778"/>
      <c r="Q9" s="778"/>
      <c r="R9" s="778"/>
      <c r="S9" s="778"/>
      <c r="T9" s="778"/>
      <c r="U9" s="778"/>
      <c r="V9" s="778"/>
      <c r="W9" s="111"/>
      <c r="X9" s="508" t="s">
        <v>720</v>
      </c>
      <c r="Y9" s="508"/>
      <c r="Z9" s="508"/>
      <c r="AA9" s="469"/>
      <c r="AB9" s="523" t="s">
        <v>721</v>
      </c>
      <c r="AC9" s="524"/>
      <c r="AD9" s="524"/>
      <c r="AE9" s="525"/>
      <c r="AF9" s="511" t="s">
        <v>183</v>
      </c>
      <c r="AG9" s="512"/>
      <c r="AH9" s="512"/>
      <c r="AI9" s="513"/>
      <c r="AJ9" s="111"/>
      <c r="AK9" s="119" t="s">
        <v>73</v>
      </c>
      <c r="AL9" s="405" t="s">
        <v>74</v>
      </c>
      <c r="AM9" s="406"/>
      <c r="AN9" s="407"/>
      <c r="AO9" s="389" t="s">
        <v>75</v>
      </c>
      <c r="AP9" s="389"/>
      <c r="AQ9" s="388" t="s">
        <v>76</v>
      </c>
      <c r="AR9" s="388"/>
      <c r="AS9" s="389" t="s">
        <v>77</v>
      </c>
      <c r="AT9" s="389"/>
      <c r="AU9" s="390" t="s">
        <v>78</v>
      </c>
      <c r="AV9" s="391"/>
      <c r="AW9" s="392"/>
      <c r="AX9" s="179"/>
      <c r="AY9" s="119" t="s">
        <v>73</v>
      </c>
      <c r="AZ9" s="786" t="s">
        <v>74</v>
      </c>
      <c r="BA9" s="787"/>
      <c r="BB9" s="788"/>
      <c r="BC9" s="780" t="s">
        <v>75</v>
      </c>
      <c r="BD9" s="780"/>
      <c r="BE9" s="781" t="s">
        <v>76</v>
      </c>
      <c r="BF9" s="781"/>
      <c r="BG9" s="782" t="s">
        <v>77</v>
      </c>
      <c r="BH9" s="783"/>
      <c r="BI9" s="782" t="s">
        <v>78</v>
      </c>
      <c r="BJ9" s="784"/>
      <c r="BK9" s="785"/>
      <c r="BL9" s="83"/>
      <c r="BM9" s="410"/>
      <c r="BN9" s="411"/>
      <c r="BO9" s="411"/>
      <c r="BP9" s="372" t="str">
        <f>IF(ISBLANK(AL10),"",IF(AL10="other/not listed (describe at right)",IF(ISBLANK(AU10),"other/not listed",CONCATENATE(AO10,": ",AU10)),CONCATENATE(AO10,": ",AL10)))</f>
        <v>State Medicaid: Increased fee-for-service reimbursement</v>
      </c>
      <c r="BQ9" s="372" t="str">
        <f>IF(ISBLANK(AL13),"",IF(AL13="other/not listed (describe at right)",IF(ISBLANK(AU13),"other/not listed",CONCATENATE(AO13,": ",AU13)),CONCATENATE(AO13,": ",AL13)))</f>
        <v>State MH agency: Cost offset</v>
      </c>
      <c r="BR9" s="372" t="str">
        <f>IF(ISBLANK(AL16),"",IF(AL16="other/not listed BS9(BP9describe at right)",IF(ISBLANK(AU16),"other/not listed",CONCATENATE(AO16,": ",AU16)),CONCATENATE(AO16,": ",AL16)))</f>
        <v>State Medicaid: Standard fee-for-service reimbursement</v>
      </c>
      <c r="BS9" s="372" t="str">
        <f>IF(ISBLANK(AL19),"",IF(AL19="other/not listed (describe at right)",IF(ISBLANK(AU19),"other/not listed",CONCATENATE(AO19,": ",AU19)),CONCATENATE(AO19,": ",AL19)))</f>
        <v>NCTSN: Grant funding</v>
      </c>
      <c r="BT9" s="372" t="str">
        <f>IF(ISBLANK(AL22),"",IF(AL22="other/not listed (describe at right)",IF(ISBLANK(AU22),"other/not listed",CONCATENATE(AO22,": ",AU22)),CONCATENATE(AO22,": ",AL22)))</f>
        <v/>
      </c>
      <c r="BU9" s="372" t="str">
        <f>IF(ISBLANK(AZ10),"",IF(AZ10="other/not listed (describe at right)",IF(ISBLANK(BI10),"other/not listed",CONCATENATE(BC10,": ",BI10)),CONCATENATE(BC10,": ",AZ10)))</f>
        <v>Local foundation: Grant funding</v>
      </c>
      <c r="BV9" s="372" t="str">
        <f>IF(ISBLANK(AZ13),"",IF(AZ13="other/not listed (describe at right)",IF(ISBLANK(BI13),"other/not listed",CONCATENATE(BC13,": ",BI13)),CONCATENATE(BC13,": ",AZ13)))</f>
        <v>State Medicaid CCBHC model: Capitated or patient-based payments</v>
      </c>
      <c r="BW9" s="372" t="str">
        <f>IF(ISBLANK(AZ16),"",IF(AZ16="other/not listed (describe at right)",IF(ISBLANK(BI16),"other/not listed",CONCATENATE(BC16,": ",BI16)),CONCATENATE(BC16,": ",AZ16)))</f>
        <v>internal: Shifting funds between programs</v>
      </c>
      <c r="BX9" s="372" t="str">
        <f>IF(ISBLANK(AZ19),"",IF(AZ19="other/not listed (describe at right)",IF(ISBLANK(BI19),"other/not listed",CONCATENATE(BC19,": ",BI19)),CONCATENATE(BC19,": ",AZ19)))</f>
        <v>public: Fundraising and investor donations</v>
      </c>
      <c r="BY9" s="372" t="str">
        <f>IF(ISBLANK(AZ22),"",IF(AZ22="other/not listed (describe at right)",IF(ISBLANK(BI22),"other/not listed",CONCATENATE(BC22,": ",BI22)),CONCATENATE(BC22,": ",AZ22)))</f>
        <v/>
      </c>
      <c r="BZ9" s="366"/>
      <c r="CA9" s="367"/>
      <c r="CB9" s="83"/>
      <c r="CC9" s="115"/>
      <c r="CD9" s="526">
        <v>44805</v>
      </c>
      <c r="CE9" s="527"/>
      <c r="CF9" s="528"/>
      <c r="CG9" s="120"/>
      <c r="CH9" s="789">
        <v>44896</v>
      </c>
      <c r="CI9" s="790"/>
      <c r="CJ9" s="791"/>
      <c r="CK9" s="121"/>
      <c r="CL9" s="83"/>
    </row>
    <row r="10" spans="1:90" ht="15.6" customHeight="1" thickBot="1">
      <c r="A10" s="532"/>
      <c r="B10" s="111"/>
      <c r="C10" s="247" t="s">
        <v>79</v>
      </c>
      <c r="D10" s="247"/>
      <c r="E10" s="247"/>
      <c r="F10" s="247"/>
      <c r="G10" s="247"/>
      <c r="H10" s="247"/>
      <c r="I10" s="111"/>
      <c r="J10" s="315" t="s">
        <v>80</v>
      </c>
      <c r="K10" s="316"/>
      <c r="L10" s="316"/>
      <c r="M10" s="316"/>
      <c r="N10" s="316"/>
      <c r="O10" s="316"/>
      <c r="P10" s="316"/>
      <c r="Q10" s="779"/>
      <c r="R10" s="775" t="s">
        <v>12</v>
      </c>
      <c r="S10" s="776"/>
      <c r="T10" s="775" t="s">
        <v>165</v>
      </c>
      <c r="U10" s="777"/>
      <c r="V10" s="777"/>
      <c r="W10" s="111"/>
      <c r="X10" s="508"/>
      <c r="Y10" s="508"/>
      <c r="Z10" s="508"/>
      <c r="AA10" s="469"/>
      <c r="AB10" s="472"/>
      <c r="AC10" s="473"/>
      <c r="AD10" s="473"/>
      <c r="AE10" s="474"/>
      <c r="AF10" s="472" t="s">
        <v>195</v>
      </c>
      <c r="AG10" s="473"/>
      <c r="AH10" s="473"/>
      <c r="AI10" s="474"/>
      <c r="AJ10" s="111"/>
      <c r="AK10" s="320">
        <v>1</v>
      </c>
      <c r="AL10" s="465" t="s">
        <v>225</v>
      </c>
      <c r="AM10" s="465"/>
      <c r="AN10" s="465"/>
      <c r="AO10" s="465" t="s">
        <v>189</v>
      </c>
      <c r="AP10" s="465"/>
      <c r="AQ10" s="465" t="s">
        <v>186</v>
      </c>
      <c r="AR10" s="465"/>
      <c r="AS10" s="495" t="s">
        <v>171</v>
      </c>
      <c r="AT10" s="495"/>
      <c r="AU10" s="496" t="s">
        <v>722</v>
      </c>
      <c r="AV10" s="496"/>
      <c r="AW10" s="497"/>
      <c r="AX10" s="137"/>
      <c r="AY10" s="320">
        <v>6</v>
      </c>
      <c r="AZ10" s="465" t="s">
        <v>168</v>
      </c>
      <c r="BA10" s="465"/>
      <c r="BB10" s="465"/>
      <c r="BC10" s="465" t="s">
        <v>723</v>
      </c>
      <c r="BD10" s="465"/>
      <c r="BE10" s="466" t="s">
        <v>174</v>
      </c>
      <c r="BF10" s="467"/>
      <c r="BG10" s="495" t="s">
        <v>171</v>
      </c>
      <c r="BH10" s="495"/>
      <c r="BI10" s="496" t="s">
        <v>175</v>
      </c>
      <c r="BJ10" s="496"/>
      <c r="BK10" s="497"/>
      <c r="BL10" s="83"/>
      <c r="BM10" s="410"/>
      <c r="BN10" s="411"/>
      <c r="BO10" s="411"/>
      <c r="BP10" s="373"/>
      <c r="BQ10" s="373"/>
      <c r="BR10" s="373"/>
      <c r="BS10" s="373"/>
      <c r="BT10" s="373"/>
      <c r="BU10" s="373"/>
      <c r="BV10" s="373"/>
      <c r="BW10" s="373"/>
      <c r="BX10" s="373"/>
      <c r="BY10" s="373"/>
      <c r="BZ10" s="366"/>
      <c r="CA10" s="367"/>
      <c r="CB10" s="83"/>
      <c r="CC10" s="115"/>
      <c r="CD10" s="2"/>
      <c r="CE10" s="2"/>
      <c r="CF10" s="2"/>
      <c r="CG10" s="2"/>
      <c r="CH10" s="362" t="s">
        <v>81</v>
      </c>
      <c r="CI10" s="362"/>
      <c r="CJ10" s="362"/>
      <c r="CK10" s="117"/>
      <c r="CL10" s="83"/>
    </row>
    <row r="11" spans="1:90" ht="16.5" thickBot="1">
      <c r="A11" s="532"/>
      <c r="B11" s="111"/>
      <c r="C11" s="472" t="s">
        <v>717</v>
      </c>
      <c r="D11" s="473"/>
      <c r="E11" s="473"/>
      <c r="F11" s="473"/>
      <c r="G11" s="473"/>
      <c r="H11" s="474"/>
      <c r="I11" s="111"/>
      <c r="J11" s="327" t="s">
        <v>72</v>
      </c>
      <c r="K11" s="328"/>
      <c r="L11" s="778" t="s">
        <v>724</v>
      </c>
      <c r="M11" s="778"/>
      <c r="N11" s="778"/>
      <c r="O11" s="778"/>
      <c r="P11" s="778"/>
      <c r="Q11" s="778"/>
      <c r="R11" s="778"/>
      <c r="S11" s="778"/>
      <c r="T11" s="778"/>
      <c r="U11" s="778"/>
      <c r="V11" s="778"/>
      <c r="W11" s="111"/>
      <c r="X11" s="508"/>
      <c r="Y11" s="508"/>
      <c r="Z11" s="508"/>
      <c r="AA11" s="469"/>
      <c r="AB11" s="462"/>
      <c r="AC11" s="463"/>
      <c r="AD11" s="463"/>
      <c r="AE11" s="464"/>
      <c r="AF11" s="462"/>
      <c r="AG11" s="463"/>
      <c r="AH11" s="463"/>
      <c r="AI11" s="464"/>
      <c r="AJ11" s="111"/>
      <c r="AK11" s="321"/>
      <c r="AL11" s="465"/>
      <c r="AM11" s="465"/>
      <c r="AN11" s="465"/>
      <c r="AO11" s="465"/>
      <c r="AP11" s="465"/>
      <c r="AQ11" s="465"/>
      <c r="AR11" s="465"/>
      <c r="AS11" s="495"/>
      <c r="AT11" s="495"/>
      <c r="AU11" s="498"/>
      <c r="AV11" s="498"/>
      <c r="AW11" s="499"/>
      <c r="AX11" s="179"/>
      <c r="AY11" s="321"/>
      <c r="AZ11" s="465"/>
      <c r="BA11" s="465"/>
      <c r="BB11" s="465"/>
      <c r="BC11" s="465"/>
      <c r="BD11" s="465"/>
      <c r="BE11" s="468"/>
      <c r="BF11" s="469"/>
      <c r="BG11" s="495"/>
      <c r="BH11" s="495"/>
      <c r="BI11" s="498"/>
      <c r="BJ11" s="498"/>
      <c r="BK11" s="499"/>
      <c r="BL11" s="83"/>
      <c r="BM11" s="410"/>
      <c r="BN11" s="411"/>
      <c r="BO11" s="411"/>
      <c r="BP11" s="373"/>
      <c r="BQ11" s="373"/>
      <c r="BR11" s="373"/>
      <c r="BS11" s="373"/>
      <c r="BT11" s="373"/>
      <c r="BU11" s="373"/>
      <c r="BV11" s="373"/>
      <c r="BW11" s="373"/>
      <c r="BX11" s="373"/>
      <c r="BY11" s="373"/>
      <c r="BZ11" s="366"/>
      <c r="CA11" s="367"/>
      <c r="CB11" s="83"/>
      <c r="CC11" s="115"/>
      <c r="CD11" s="251" t="s">
        <v>82</v>
      </c>
      <c r="CE11" s="251"/>
      <c r="CF11" s="251"/>
      <c r="CG11" s="251"/>
      <c r="CH11" s="251"/>
      <c r="CI11" s="251"/>
      <c r="CJ11" s="251"/>
      <c r="CK11" s="117"/>
      <c r="CL11" s="83"/>
    </row>
    <row r="12" spans="1:90" ht="15.95" customHeight="1" thickBot="1">
      <c r="A12" s="532"/>
      <c r="B12" s="111"/>
      <c r="C12" s="118"/>
      <c r="D12" s="118"/>
      <c r="E12" s="118"/>
      <c r="F12" s="118"/>
      <c r="G12" s="118"/>
      <c r="H12" s="118"/>
      <c r="I12" s="111"/>
      <c r="J12" s="315" t="s">
        <v>83</v>
      </c>
      <c r="K12" s="316"/>
      <c r="L12" s="316"/>
      <c r="M12" s="316"/>
      <c r="N12" s="316"/>
      <c r="O12" s="316"/>
      <c r="P12" s="316"/>
      <c r="Q12" s="779"/>
      <c r="R12" s="775" t="s">
        <v>12</v>
      </c>
      <c r="S12" s="776"/>
      <c r="T12" s="775" t="s">
        <v>160</v>
      </c>
      <c r="U12" s="777"/>
      <c r="V12" s="777"/>
      <c r="W12" s="111"/>
      <c r="X12" s="300" t="s">
        <v>84</v>
      </c>
      <c r="Y12" s="300"/>
      <c r="Z12" s="301"/>
      <c r="AA12" s="301"/>
      <c r="AB12" s="302" t="s">
        <v>85</v>
      </c>
      <c r="AC12" s="302"/>
      <c r="AD12" s="302"/>
      <c r="AE12" s="302"/>
      <c r="AF12" s="302" t="s">
        <v>86</v>
      </c>
      <c r="AG12" s="302"/>
      <c r="AH12" s="302"/>
      <c r="AI12" s="323"/>
      <c r="AJ12" s="111"/>
      <c r="AK12" s="322"/>
      <c r="AL12" s="465"/>
      <c r="AM12" s="465"/>
      <c r="AN12" s="465"/>
      <c r="AO12" s="465"/>
      <c r="AP12" s="465"/>
      <c r="AQ12" s="465"/>
      <c r="AR12" s="465"/>
      <c r="AS12" s="495"/>
      <c r="AT12" s="495"/>
      <c r="AU12" s="500"/>
      <c r="AV12" s="500"/>
      <c r="AW12" s="501"/>
      <c r="AX12" s="137"/>
      <c r="AY12" s="322"/>
      <c r="AZ12" s="465"/>
      <c r="BA12" s="465"/>
      <c r="BB12" s="465"/>
      <c r="BC12" s="465"/>
      <c r="BD12" s="465"/>
      <c r="BE12" s="470"/>
      <c r="BF12" s="471"/>
      <c r="BG12" s="495"/>
      <c r="BH12" s="495"/>
      <c r="BI12" s="500"/>
      <c r="BJ12" s="500"/>
      <c r="BK12" s="501"/>
      <c r="BL12" s="83"/>
      <c r="BM12" s="412"/>
      <c r="BN12" s="413"/>
      <c r="BO12" s="413"/>
      <c r="BP12" s="374"/>
      <c r="BQ12" s="374"/>
      <c r="BR12" s="374"/>
      <c r="BS12" s="374"/>
      <c r="BT12" s="374"/>
      <c r="BU12" s="374"/>
      <c r="BV12" s="374"/>
      <c r="BW12" s="374"/>
      <c r="BX12" s="374"/>
      <c r="BY12" s="374"/>
      <c r="BZ12" s="368"/>
      <c r="CA12" s="369"/>
      <c r="CB12" s="83"/>
      <c r="CC12" s="115"/>
      <c r="CD12" s="504" t="s">
        <v>179</v>
      </c>
      <c r="CE12" s="509"/>
      <c r="CF12" s="505"/>
      <c r="CG12" s="363" t="s">
        <v>87</v>
      </c>
      <c r="CH12" s="363"/>
      <c r="CI12" s="363"/>
      <c r="CJ12" s="363"/>
      <c r="CK12" s="117"/>
      <c r="CL12" s="83"/>
    </row>
    <row r="13" spans="1:90" ht="16.350000000000001" customHeight="1" thickBot="1">
      <c r="A13" s="532"/>
      <c r="B13" s="83"/>
      <c r="C13" s="247" t="s">
        <v>88</v>
      </c>
      <c r="D13" s="247"/>
      <c r="E13" s="247"/>
      <c r="F13" s="247"/>
      <c r="G13" s="247"/>
      <c r="H13" s="247"/>
      <c r="I13" s="83"/>
      <c r="J13" s="327" t="s">
        <v>72</v>
      </c>
      <c r="K13" s="328"/>
      <c r="L13" s="778" t="s">
        <v>725</v>
      </c>
      <c r="M13" s="778"/>
      <c r="N13" s="778"/>
      <c r="O13" s="778"/>
      <c r="P13" s="778"/>
      <c r="Q13" s="778"/>
      <c r="R13" s="778"/>
      <c r="S13" s="778"/>
      <c r="T13" s="778"/>
      <c r="U13" s="778"/>
      <c r="V13" s="778"/>
      <c r="W13" s="83"/>
      <c r="X13" s="508" t="s">
        <v>726</v>
      </c>
      <c r="Y13" s="508"/>
      <c r="Z13" s="508"/>
      <c r="AA13" s="469"/>
      <c r="AB13" s="511" t="s">
        <v>209</v>
      </c>
      <c r="AC13" s="512"/>
      <c r="AD13" s="512"/>
      <c r="AE13" s="513"/>
      <c r="AF13" s="511" t="s">
        <v>727</v>
      </c>
      <c r="AG13" s="512"/>
      <c r="AH13" s="512"/>
      <c r="AI13" s="513"/>
      <c r="AJ13" s="83"/>
      <c r="AK13" s="320">
        <v>2</v>
      </c>
      <c r="AL13" s="465" t="s">
        <v>184</v>
      </c>
      <c r="AM13" s="465"/>
      <c r="AN13" s="465"/>
      <c r="AO13" s="465" t="s">
        <v>185</v>
      </c>
      <c r="AP13" s="465"/>
      <c r="AQ13" s="465" t="s">
        <v>186</v>
      </c>
      <c r="AR13" s="465"/>
      <c r="AS13" s="495" t="s">
        <v>12</v>
      </c>
      <c r="AT13" s="495"/>
      <c r="AU13" s="496" t="s">
        <v>187</v>
      </c>
      <c r="AV13" s="496"/>
      <c r="AW13" s="497"/>
      <c r="AX13" s="122"/>
      <c r="AY13" s="320">
        <v>7</v>
      </c>
      <c r="AZ13" s="465" t="s">
        <v>188</v>
      </c>
      <c r="BA13" s="465"/>
      <c r="BB13" s="465"/>
      <c r="BC13" s="465" t="s">
        <v>728</v>
      </c>
      <c r="BD13" s="465"/>
      <c r="BE13" s="466" t="s">
        <v>190</v>
      </c>
      <c r="BF13" s="467"/>
      <c r="BG13" s="495" t="s">
        <v>12</v>
      </c>
      <c r="BH13" s="495"/>
      <c r="BI13" s="496" t="s">
        <v>191</v>
      </c>
      <c r="BJ13" s="496"/>
      <c r="BK13" s="497"/>
      <c r="BL13" s="83"/>
      <c r="BM13" s="773" t="s">
        <v>89</v>
      </c>
      <c r="BN13" s="773"/>
      <c r="BO13" s="774"/>
      <c r="BP13" s="68">
        <v>0.3</v>
      </c>
      <c r="BQ13" s="68">
        <v>0</v>
      </c>
      <c r="BR13" s="68">
        <v>0.2</v>
      </c>
      <c r="BS13" s="68">
        <v>0.5</v>
      </c>
      <c r="BT13" s="68">
        <v>0</v>
      </c>
      <c r="BU13" s="68">
        <v>0</v>
      </c>
      <c r="BV13" s="68">
        <v>0</v>
      </c>
      <c r="BW13" s="68">
        <v>0</v>
      </c>
      <c r="BX13" s="68">
        <v>0</v>
      </c>
      <c r="BY13" s="68">
        <v>0</v>
      </c>
      <c r="BZ13" s="349">
        <f>SUM(BP13:BY13)</f>
        <v>1</v>
      </c>
      <c r="CA13" s="350"/>
      <c r="CB13" s="83"/>
      <c r="CC13" s="115"/>
      <c r="CD13" s="504"/>
      <c r="CE13" s="509"/>
      <c r="CF13" s="505"/>
      <c r="CG13" s="363"/>
      <c r="CH13" s="363"/>
      <c r="CI13" s="363"/>
      <c r="CJ13" s="363"/>
      <c r="CK13" s="117"/>
      <c r="CL13" s="83"/>
    </row>
    <row r="14" spans="1:90" ht="16.5" thickBot="1">
      <c r="A14" s="532"/>
      <c r="B14" s="83"/>
      <c r="C14" s="472" t="s">
        <v>192</v>
      </c>
      <c r="D14" s="473"/>
      <c r="E14" s="473"/>
      <c r="F14" s="473"/>
      <c r="G14" s="473"/>
      <c r="H14" s="474"/>
      <c r="I14" s="83"/>
      <c r="J14" s="315" t="s">
        <v>90</v>
      </c>
      <c r="K14" s="316"/>
      <c r="L14" s="316"/>
      <c r="M14" s="316"/>
      <c r="N14" s="316"/>
      <c r="O14" s="316"/>
      <c r="P14" s="316"/>
      <c r="Q14" s="779"/>
      <c r="R14" s="775" t="s">
        <v>12</v>
      </c>
      <c r="S14" s="776"/>
      <c r="T14" s="775" t="s">
        <v>165</v>
      </c>
      <c r="U14" s="777"/>
      <c r="V14" s="777"/>
      <c r="W14" s="83"/>
      <c r="X14" s="508"/>
      <c r="Y14" s="508"/>
      <c r="Z14" s="508"/>
      <c r="AA14" s="469"/>
      <c r="AB14" s="472" t="s">
        <v>729</v>
      </c>
      <c r="AC14" s="473"/>
      <c r="AD14" s="473"/>
      <c r="AE14" s="474"/>
      <c r="AF14" s="472" t="s">
        <v>730</v>
      </c>
      <c r="AG14" s="473"/>
      <c r="AH14" s="473"/>
      <c r="AI14" s="474"/>
      <c r="AJ14" s="83"/>
      <c r="AK14" s="321"/>
      <c r="AL14" s="465"/>
      <c r="AM14" s="465"/>
      <c r="AN14" s="465"/>
      <c r="AO14" s="465"/>
      <c r="AP14" s="465"/>
      <c r="AQ14" s="465"/>
      <c r="AR14" s="465"/>
      <c r="AS14" s="495"/>
      <c r="AT14" s="495"/>
      <c r="AU14" s="498"/>
      <c r="AV14" s="498"/>
      <c r="AW14" s="499"/>
      <c r="AX14" s="138"/>
      <c r="AY14" s="321"/>
      <c r="AZ14" s="465"/>
      <c r="BA14" s="465"/>
      <c r="BB14" s="465"/>
      <c r="BC14" s="465"/>
      <c r="BD14" s="465"/>
      <c r="BE14" s="468"/>
      <c r="BF14" s="469"/>
      <c r="BG14" s="495"/>
      <c r="BH14" s="495"/>
      <c r="BI14" s="498"/>
      <c r="BJ14" s="498"/>
      <c r="BK14" s="499"/>
      <c r="BL14" s="83"/>
      <c r="BM14" s="280" t="str">
        <f>IF(ISBLANK(X9),"",X9)</f>
        <v>Cover all clinician time for PCIT delivery (including out of session)</v>
      </c>
      <c r="BN14" s="281"/>
      <c r="BO14" s="282"/>
      <c r="BP14" s="485" t="s">
        <v>731</v>
      </c>
      <c r="BQ14" s="486"/>
      <c r="BR14" s="486"/>
      <c r="BS14" s="486"/>
      <c r="BT14" s="486"/>
      <c r="BU14" s="486"/>
      <c r="BV14" s="486"/>
      <c r="BW14" s="486"/>
      <c r="BX14" s="486"/>
      <c r="BY14" s="487"/>
      <c r="BZ14" s="273" t="s">
        <v>91</v>
      </c>
      <c r="CA14" s="274"/>
      <c r="CB14" s="83"/>
      <c r="CC14" s="115"/>
      <c r="CD14" s="361" t="s">
        <v>92</v>
      </c>
      <c r="CE14" s="361"/>
      <c r="CF14" s="361"/>
      <c r="CG14" s="363"/>
      <c r="CH14" s="363"/>
      <c r="CI14" s="363"/>
      <c r="CJ14" s="363"/>
      <c r="CK14" s="117"/>
      <c r="CL14" s="83"/>
    </row>
    <row r="15" spans="1:90" ht="16.5" thickBot="1">
      <c r="A15" s="532"/>
      <c r="B15" s="83"/>
      <c r="C15" s="2"/>
      <c r="D15" s="2"/>
      <c r="E15" s="2"/>
      <c r="F15" s="2"/>
      <c r="G15" s="2"/>
      <c r="H15" s="2"/>
      <c r="I15" s="83"/>
      <c r="J15" s="327" t="s">
        <v>72</v>
      </c>
      <c r="K15" s="328"/>
      <c r="L15" s="778" t="s">
        <v>732</v>
      </c>
      <c r="M15" s="778"/>
      <c r="N15" s="778"/>
      <c r="O15" s="778"/>
      <c r="P15" s="778"/>
      <c r="Q15" s="778"/>
      <c r="R15" s="778"/>
      <c r="S15" s="778"/>
      <c r="T15" s="778"/>
      <c r="U15" s="778"/>
      <c r="V15" s="778"/>
      <c r="W15" s="83"/>
      <c r="X15" s="508"/>
      <c r="Y15" s="508"/>
      <c r="Z15" s="508"/>
      <c r="AA15" s="469"/>
      <c r="AB15" s="462" t="s">
        <v>733</v>
      </c>
      <c r="AC15" s="463"/>
      <c r="AD15" s="463"/>
      <c r="AE15" s="464"/>
      <c r="AF15" s="462" t="s">
        <v>734</v>
      </c>
      <c r="AG15" s="463"/>
      <c r="AH15" s="463"/>
      <c r="AI15" s="464"/>
      <c r="AJ15" s="83"/>
      <c r="AK15" s="322"/>
      <c r="AL15" s="465"/>
      <c r="AM15" s="465"/>
      <c r="AN15" s="465"/>
      <c r="AO15" s="465"/>
      <c r="AP15" s="465"/>
      <c r="AQ15" s="465"/>
      <c r="AR15" s="465"/>
      <c r="AS15" s="495"/>
      <c r="AT15" s="495"/>
      <c r="AU15" s="500"/>
      <c r="AV15" s="500"/>
      <c r="AW15" s="501"/>
      <c r="AX15" s="122"/>
      <c r="AY15" s="322"/>
      <c r="AZ15" s="465"/>
      <c r="BA15" s="465"/>
      <c r="BB15" s="465"/>
      <c r="BC15" s="465"/>
      <c r="BD15" s="465"/>
      <c r="BE15" s="470"/>
      <c r="BF15" s="471"/>
      <c r="BG15" s="495"/>
      <c r="BH15" s="495"/>
      <c r="BI15" s="500"/>
      <c r="BJ15" s="500"/>
      <c r="BK15" s="501"/>
      <c r="BL15" s="83"/>
      <c r="BM15" s="354"/>
      <c r="BN15" s="355"/>
      <c r="BO15" s="356"/>
      <c r="BP15" s="488"/>
      <c r="BQ15" s="489"/>
      <c r="BR15" s="489"/>
      <c r="BS15" s="489"/>
      <c r="BT15" s="489"/>
      <c r="BU15" s="489"/>
      <c r="BV15" s="489"/>
      <c r="BW15" s="489"/>
      <c r="BX15" s="489"/>
      <c r="BY15" s="490"/>
      <c r="BZ15" s="483" t="s">
        <v>12</v>
      </c>
      <c r="CA15" s="484"/>
      <c r="CB15" s="83"/>
      <c r="CC15" s="115"/>
      <c r="CD15" s="118"/>
      <c r="CE15" s="118"/>
      <c r="CF15" s="118"/>
      <c r="CG15" s="118"/>
      <c r="CH15" s="118"/>
      <c r="CI15" s="118"/>
      <c r="CJ15" s="118"/>
      <c r="CK15" s="117"/>
      <c r="CL15" s="83"/>
    </row>
    <row r="16" spans="1:90" ht="16.350000000000001" customHeight="1" thickBot="1">
      <c r="A16" s="532"/>
      <c r="B16" s="83"/>
      <c r="C16" s="251" t="s">
        <v>93</v>
      </c>
      <c r="D16" s="251"/>
      <c r="E16" s="251"/>
      <c r="F16" s="251"/>
      <c r="G16" s="251"/>
      <c r="H16" s="251"/>
      <c r="I16" s="83"/>
      <c r="J16" s="315" t="s">
        <v>94</v>
      </c>
      <c r="K16" s="316"/>
      <c r="L16" s="316"/>
      <c r="M16" s="316"/>
      <c r="N16" s="316"/>
      <c r="O16" s="316"/>
      <c r="P16" s="316"/>
      <c r="Q16" s="316"/>
      <c r="R16" s="775" t="s">
        <v>12</v>
      </c>
      <c r="S16" s="776"/>
      <c r="T16" s="775" t="s">
        <v>193</v>
      </c>
      <c r="U16" s="777"/>
      <c r="V16" s="777"/>
      <c r="W16" s="83"/>
      <c r="X16" s="300" t="s">
        <v>95</v>
      </c>
      <c r="Y16" s="300"/>
      <c r="Z16" s="301"/>
      <c r="AA16" s="301"/>
      <c r="AB16" s="302" t="s">
        <v>85</v>
      </c>
      <c r="AC16" s="302"/>
      <c r="AD16" s="302"/>
      <c r="AE16" s="302"/>
      <c r="AF16" s="302" t="s">
        <v>86</v>
      </c>
      <c r="AG16" s="302"/>
      <c r="AH16" s="302"/>
      <c r="AI16" s="323"/>
      <c r="AJ16" s="83"/>
      <c r="AK16" s="320">
        <v>3</v>
      </c>
      <c r="AL16" s="465" t="s">
        <v>200</v>
      </c>
      <c r="AM16" s="465"/>
      <c r="AN16" s="465"/>
      <c r="AO16" s="465" t="s">
        <v>189</v>
      </c>
      <c r="AP16" s="465"/>
      <c r="AQ16" s="465" t="s">
        <v>186</v>
      </c>
      <c r="AR16" s="465"/>
      <c r="AS16" s="495" t="s">
        <v>201</v>
      </c>
      <c r="AT16" s="495"/>
      <c r="AU16" s="496" t="s">
        <v>202</v>
      </c>
      <c r="AV16" s="496"/>
      <c r="AW16" s="497"/>
      <c r="AX16" s="138"/>
      <c r="AY16" s="320">
        <v>8</v>
      </c>
      <c r="AZ16" s="465" t="s">
        <v>203</v>
      </c>
      <c r="BA16" s="465"/>
      <c r="BB16" s="465"/>
      <c r="BC16" s="465" t="s">
        <v>204</v>
      </c>
      <c r="BD16" s="465"/>
      <c r="BE16" s="466" t="s">
        <v>205</v>
      </c>
      <c r="BF16" s="467"/>
      <c r="BG16" s="495" t="s">
        <v>201</v>
      </c>
      <c r="BH16" s="495"/>
      <c r="BI16" s="496" t="s">
        <v>206</v>
      </c>
      <c r="BJ16" s="496"/>
      <c r="BK16" s="497"/>
      <c r="BL16" s="83"/>
      <c r="BM16" s="773" t="s">
        <v>96</v>
      </c>
      <c r="BN16" s="773"/>
      <c r="BO16" s="774"/>
      <c r="BP16" s="68">
        <v>0</v>
      </c>
      <c r="BQ16" s="68">
        <v>0.5</v>
      </c>
      <c r="BR16" s="68">
        <v>0</v>
      </c>
      <c r="BS16" s="68">
        <v>0.25</v>
      </c>
      <c r="BT16" s="68">
        <v>0</v>
      </c>
      <c r="BU16" s="68">
        <v>0</v>
      </c>
      <c r="BV16" s="68">
        <v>0</v>
      </c>
      <c r="BW16" s="68">
        <v>0</v>
      </c>
      <c r="BX16" s="68">
        <v>0</v>
      </c>
      <c r="BY16" s="68">
        <v>0</v>
      </c>
      <c r="BZ16" s="349">
        <f>SUM(BP16:BY16)</f>
        <v>0.75</v>
      </c>
      <c r="CA16" s="350"/>
      <c r="CB16" s="83"/>
      <c r="CC16" s="115"/>
      <c r="CD16" s="251" t="s">
        <v>97</v>
      </c>
      <c r="CE16" s="251"/>
      <c r="CF16" s="251"/>
      <c r="CG16" s="251"/>
      <c r="CH16" s="251"/>
      <c r="CI16" s="251"/>
      <c r="CJ16" s="251"/>
      <c r="CK16" s="117"/>
      <c r="CL16" s="83"/>
    </row>
    <row r="17" spans="1:92" ht="16.5" thickBot="1">
      <c r="A17" s="532"/>
      <c r="B17" s="83"/>
      <c r="C17" s="247" t="s">
        <v>98</v>
      </c>
      <c r="D17" s="247"/>
      <c r="E17" s="247"/>
      <c r="F17" s="247" t="s">
        <v>99</v>
      </c>
      <c r="G17" s="247"/>
      <c r="H17" s="247"/>
      <c r="I17" s="83"/>
      <c r="J17" s="327" t="s">
        <v>72</v>
      </c>
      <c r="K17" s="328"/>
      <c r="L17" s="778" t="s">
        <v>735</v>
      </c>
      <c r="M17" s="778"/>
      <c r="N17" s="778"/>
      <c r="O17" s="778"/>
      <c r="P17" s="778"/>
      <c r="Q17" s="778"/>
      <c r="R17" s="778"/>
      <c r="S17" s="778"/>
      <c r="T17" s="778"/>
      <c r="U17" s="778"/>
      <c r="V17" s="778"/>
      <c r="W17" s="124"/>
      <c r="X17" s="508" t="s">
        <v>736</v>
      </c>
      <c r="Y17" s="508"/>
      <c r="Z17" s="508"/>
      <c r="AA17" s="469"/>
      <c r="AB17" s="472" t="s">
        <v>737</v>
      </c>
      <c r="AC17" s="473"/>
      <c r="AD17" s="473"/>
      <c r="AE17" s="474"/>
      <c r="AF17" s="472" t="s">
        <v>738</v>
      </c>
      <c r="AG17" s="473"/>
      <c r="AH17" s="473"/>
      <c r="AI17" s="474"/>
      <c r="AJ17" s="83"/>
      <c r="AK17" s="321"/>
      <c r="AL17" s="465"/>
      <c r="AM17" s="465"/>
      <c r="AN17" s="465"/>
      <c r="AO17" s="465"/>
      <c r="AP17" s="465"/>
      <c r="AQ17" s="465"/>
      <c r="AR17" s="465"/>
      <c r="AS17" s="495"/>
      <c r="AT17" s="495"/>
      <c r="AU17" s="498"/>
      <c r="AV17" s="498"/>
      <c r="AW17" s="499"/>
      <c r="AX17" s="122"/>
      <c r="AY17" s="321"/>
      <c r="AZ17" s="465"/>
      <c r="BA17" s="465"/>
      <c r="BB17" s="465"/>
      <c r="BC17" s="465"/>
      <c r="BD17" s="465"/>
      <c r="BE17" s="468"/>
      <c r="BF17" s="469"/>
      <c r="BG17" s="495"/>
      <c r="BH17" s="495"/>
      <c r="BI17" s="498"/>
      <c r="BJ17" s="498"/>
      <c r="BK17" s="499"/>
      <c r="BL17" s="83"/>
      <c r="BM17" s="351" t="str">
        <f>IF(ISBLANK(X13),"",X13)</f>
        <v>Budget monthly training, supervision/case review, and certification prep</v>
      </c>
      <c r="BN17" s="352"/>
      <c r="BO17" s="353"/>
      <c r="BP17" s="485" t="s">
        <v>739</v>
      </c>
      <c r="BQ17" s="486"/>
      <c r="BR17" s="486"/>
      <c r="BS17" s="486"/>
      <c r="BT17" s="486"/>
      <c r="BU17" s="486"/>
      <c r="BV17" s="486"/>
      <c r="BW17" s="486"/>
      <c r="BX17" s="486"/>
      <c r="BY17" s="487"/>
      <c r="BZ17" s="273" t="s">
        <v>91</v>
      </c>
      <c r="CA17" s="274"/>
      <c r="CB17" s="83"/>
      <c r="CC17" s="115"/>
      <c r="CD17" s="342" t="s">
        <v>100</v>
      </c>
      <c r="CE17" s="342"/>
      <c r="CF17" s="342"/>
      <c r="CG17" s="342" t="s">
        <v>101</v>
      </c>
      <c r="CH17" s="342"/>
      <c r="CI17" s="342" t="s">
        <v>102</v>
      </c>
      <c r="CJ17" s="342"/>
      <c r="CK17" s="117"/>
      <c r="CL17" s="83"/>
    </row>
    <row r="18" spans="1:92" ht="16.5" thickBot="1">
      <c r="A18" s="532"/>
      <c r="B18" s="83"/>
      <c r="C18" s="472" t="s">
        <v>212</v>
      </c>
      <c r="D18" s="473"/>
      <c r="E18" s="474"/>
      <c r="F18" s="472" t="s">
        <v>740</v>
      </c>
      <c r="G18" s="473"/>
      <c r="H18" s="474"/>
      <c r="I18" s="83"/>
      <c r="J18" s="315" t="s">
        <v>103</v>
      </c>
      <c r="K18" s="316"/>
      <c r="L18" s="316"/>
      <c r="M18" s="316"/>
      <c r="N18" s="316"/>
      <c r="O18" s="316"/>
      <c r="P18" s="316"/>
      <c r="Q18" s="316"/>
      <c r="R18" s="775" t="s">
        <v>12</v>
      </c>
      <c r="S18" s="776"/>
      <c r="T18" s="775" t="s">
        <v>160</v>
      </c>
      <c r="U18" s="777"/>
      <c r="V18" s="777"/>
      <c r="W18" s="83"/>
      <c r="X18" s="508"/>
      <c r="Y18" s="508"/>
      <c r="Z18" s="508"/>
      <c r="AA18" s="469"/>
      <c r="AB18" s="472" t="s">
        <v>220</v>
      </c>
      <c r="AC18" s="473"/>
      <c r="AD18" s="473"/>
      <c r="AE18" s="474"/>
      <c r="AF18" s="472" t="s">
        <v>741</v>
      </c>
      <c r="AG18" s="473"/>
      <c r="AH18" s="473"/>
      <c r="AI18" s="474"/>
      <c r="AJ18" s="83"/>
      <c r="AK18" s="322"/>
      <c r="AL18" s="465"/>
      <c r="AM18" s="465"/>
      <c r="AN18" s="465"/>
      <c r="AO18" s="465"/>
      <c r="AP18" s="465"/>
      <c r="AQ18" s="465"/>
      <c r="AR18" s="465"/>
      <c r="AS18" s="495"/>
      <c r="AT18" s="495"/>
      <c r="AU18" s="500"/>
      <c r="AV18" s="500"/>
      <c r="AW18" s="501"/>
      <c r="AX18" s="138"/>
      <c r="AY18" s="322"/>
      <c r="AZ18" s="465"/>
      <c r="BA18" s="465"/>
      <c r="BB18" s="465"/>
      <c r="BC18" s="465"/>
      <c r="BD18" s="465"/>
      <c r="BE18" s="470"/>
      <c r="BF18" s="471"/>
      <c r="BG18" s="495"/>
      <c r="BH18" s="495"/>
      <c r="BI18" s="500"/>
      <c r="BJ18" s="500"/>
      <c r="BK18" s="501"/>
      <c r="BL18" s="83"/>
      <c r="BM18" s="354"/>
      <c r="BN18" s="355"/>
      <c r="BO18" s="356"/>
      <c r="BP18" s="488"/>
      <c r="BQ18" s="489"/>
      <c r="BR18" s="489"/>
      <c r="BS18" s="489"/>
      <c r="BT18" s="489"/>
      <c r="BU18" s="489"/>
      <c r="BV18" s="489"/>
      <c r="BW18" s="489"/>
      <c r="BX18" s="489"/>
      <c r="BY18" s="490"/>
      <c r="BZ18" s="483" t="s">
        <v>12</v>
      </c>
      <c r="CA18" s="484"/>
      <c r="CB18" s="83"/>
      <c r="CC18" s="115"/>
      <c r="CD18" s="504" t="s">
        <v>742</v>
      </c>
      <c r="CE18" s="509"/>
      <c r="CF18" s="505"/>
      <c r="CG18" s="502" t="s">
        <v>13</v>
      </c>
      <c r="CH18" s="503"/>
      <c r="CI18" s="504" t="s">
        <v>179</v>
      </c>
      <c r="CJ18" s="505"/>
      <c r="CK18" s="117"/>
      <c r="CL18" s="83"/>
    </row>
    <row r="19" spans="1:92" ht="16.350000000000001" customHeight="1" thickBot="1">
      <c r="A19" s="532"/>
      <c r="B19" s="83"/>
      <c r="C19" s="472" t="s">
        <v>217</v>
      </c>
      <c r="D19" s="473"/>
      <c r="E19" s="474"/>
      <c r="F19" s="472" t="s">
        <v>218</v>
      </c>
      <c r="G19" s="473"/>
      <c r="H19" s="474"/>
      <c r="I19" s="83"/>
      <c r="J19" s="327" t="s">
        <v>72</v>
      </c>
      <c r="K19" s="328"/>
      <c r="L19" s="778" t="s">
        <v>743</v>
      </c>
      <c r="M19" s="778"/>
      <c r="N19" s="778"/>
      <c r="O19" s="778"/>
      <c r="P19" s="778"/>
      <c r="Q19" s="778"/>
      <c r="R19" s="778"/>
      <c r="S19" s="778"/>
      <c r="T19" s="778"/>
      <c r="U19" s="778"/>
      <c r="V19" s="778"/>
      <c r="W19" s="83"/>
      <c r="X19" s="508"/>
      <c r="Y19" s="508"/>
      <c r="Z19" s="508"/>
      <c r="AA19" s="469"/>
      <c r="AB19" s="462"/>
      <c r="AC19" s="463"/>
      <c r="AD19" s="463"/>
      <c r="AE19" s="464"/>
      <c r="AF19" s="462"/>
      <c r="AG19" s="463"/>
      <c r="AH19" s="463"/>
      <c r="AI19" s="464"/>
      <c r="AJ19" s="83"/>
      <c r="AK19" s="320">
        <v>4</v>
      </c>
      <c r="AL19" s="465" t="s">
        <v>168</v>
      </c>
      <c r="AM19" s="465"/>
      <c r="AN19" s="465"/>
      <c r="AO19" s="465" t="s">
        <v>173</v>
      </c>
      <c r="AP19" s="465"/>
      <c r="AQ19" s="465" t="s">
        <v>170</v>
      </c>
      <c r="AR19" s="465"/>
      <c r="AS19" s="495" t="s">
        <v>201</v>
      </c>
      <c r="AT19" s="495"/>
      <c r="AU19" s="496" t="s">
        <v>744</v>
      </c>
      <c r="AV19" s="496"/>
      <c r="AW19" s="497"/>
      <c r="AX19" s="122"/>
      <c r="AY19" s="320">
        <v>9</v>
      </c>
      <c r="AZ19" s="465" t="s">
        <v>222</v>
      </c>
      <c r="BA19" s="465"/>
      <c r="BB19" s="465"/>
      <c r="BC19" s="465" t="s">
        <v>223</v>
      </c>
      <c r="BD19" s="465"/>
      <c r="BE19" s="466" t="s">
        <v>190</v>
      </c>
      <c r="BF19" s="467"/>
      <c r="BG19" s="495" t="s">
        <v>171</v>
      </c>
      <c r="BH19" s="495"/>
      <c r="BI19" s="496" t="s">
        <v>745</v>
      </c>
      <c r="BJ19" s="496"/>
      <c r="BK19" s="497"/>
      <c r="BL19" s="83"/>
      <c r="BM19" s="773" t="s">
        <v>104</v>
      </c>
      <c r="BN19" s="773"/>
      <c r="BO19" s="774"/>
      <c r="BP19" s="68">
        <v>0</v>
      </c>
      <c r="BQ19" s="68">
        <v>0.2</v>
      </c>
      <c r="BR19" s="68">
        <v>0</v>
      </c>
      <c r="BS19" s="68">
        <v>0</v>
      </c>
      <c r="BT19" s="68">
        <v>0</v>
      </c>
      <c r="BU19" s="68">
        <v>0</v>
      </c>
      <c r="BV19" s="68">
        <v>0</v>
      </c>
      <c r="BW19" s="68">
        <v>0</v>
      </c>
      <c r="BX19" s="68">
        <v>0</v>
      </c>
      <c r="BY19" s="68">
        <v>0</v>
      </c>
      <c r="BZ19" s="349">
        <f>SUM(BP19:BY19)</f>
        <v>0.2</v>
      </c>
      <c r="CA19" s="350"/>
      <c r="CB19" s="83"/>
      <c r="CC19" s="115"/>
      <c r="CD19" s="504" t="s">
        <v>746</v>
      </c>
      <c r="CE19" s="509"/>
      <c r="CF19" s="505"/>
      <c r="CG19" s="502" t="s">
        <v>18</v>
      </c>
      <c r="CH19" s="503"/>
      <c r="CI19" s="504" t="s">
        <v>179</v>
      </c>
      <c r="CJ19" s="505"/>
      <c r="CK19" s="117"/>
      <c r="CL19" s="83"/>
    </row>
    <row r="20" spans="1:92" ht="15.95" customHeight="1" thickBot="1">
      <c r="A20" s="532"/>
      <c r="B20" s="83"/>
      <c r="C20" s="472"/>
      <c r="D20" s="473"/>
      <c r="E20" s="474"/>
      <c r="F20" s="472"/>
      <c r="G20" s="473"/>
      <c r="H20" s="474"/>
      <c r="I20" s="83"/>
      <c r="J20" s="315" t="s">
        <v>105</v>
      </c>
      <c r="K20" s="316"/>
      <c r="L20" s="316"/>
      <c r="M20" s="316"/>
      <c r="N20" s="316"/>
      <c r="O20" s="316"/>
      <c r="P20" s="316"/>
      <c r="Q20" s="316"/>
      <c r="R20" s="317" t="s">
        <v>12</v>
      </c>
      <c r="S20" s="318"/>
      <c r="T20" s="775" t="s">
        <v>193</v>
      </c>
      <c r="U20" s="777"/>
      <c r="V20" s="777"/>
      <c r="W20" s="83"/>
      <c r="X20" s="300" t="s">
        <v>106</v>
      </c>
      <c r="Y20" s="300"/>
      <c r="Z20" s="301"/>
      <c r="AA20" s="301"/>
      <c r="AB20" s="302" t="s">
        <v>85</v>
      </c>
      <c r="AC20" s="302"/>
      <c r="AD20" s="302"/>
      <c r="AE20" s="302"/>
      <c r="AF20" s="302" t="s">
        <v>86</v>
      </c>
      <c r="AG20" s="302"/>
      <c r="AH20" s="302"/>
      <c r="AI20" s="323"/>
      <c r="AJ20" s="83"/>
      <c r="AK20" s="321"/>
      <c r="AL20" s="465"/>
      <c r="AM20" s="465"/>
      <c r="AN20" s="465"/>
      <c r="AO20" s="465"/>
      <c r="AP20" s="465"/>
      <c r="AQ20" s="465"/>
      <c r="AR20" s="465"/>
      <c r="AS20" s="495"/>
      <c r="AT20" s="495"/>
      <c r="AU20" s="498"/>
      <c r="AV20" s="498"/>
      <c r="AW20" s="499"/>
      <c r="AX20" s="138"/>
      <c r="AY20" s="321"/>
      <c r="AZ20" s="465"/>
      <c r="BA20" s="465"/>
      <c r="BB20" s="465"/>
      <c r="BC20" s="465"/>
      <c r="BD20" s="465"/>
      <c r="BE20" s="468"/>
      <c r="BF20" s="469"/>
      <c r="BG20" s="495"/>
      <c r="BH20" s="495"/>
      <c r="BI20" s="498"/>
      <c r="BJ20" s="498"/>
      <c r="BK20" s="499"/>
      <c r="BL20" s="83"/>
      <c r="BM20" s="351" t="str">
        <f>IF(ISBLANK(X17),"",X17)</f>
        <v>Ensure adequate supervisor time/training to support clinicians</v>
      </c>
      <c r="BN20" s="352"/>
      <c r="BO20" s="353"/>
      <c r="BP20" s="485" t="s">
        <v>747</v>
      </c>
      <c r="BQ20" s="486"/>
      <c r="BR20" s="486"/>
      <c r="BS20" s="486"/>
      <c r="BT20" s="486"/>
      <c r="BU20" s="486"/>
      <c r="BV20" s="486"/>
      <c r="BW20" s="486"/>
      <c r="BX20" s="486"/>
      <c r="BY20" s="487"/>
      <c r="BZ20" s="273" t="s">
        <v>91</v>
      </c>
      <c r="CA20" s="274"/>
      <c r="CB20" s="83"/>
      <c r="CC20" s="115"/>
      <c r="CD20" s="504" t="s">
        <v>227</v>
      </c>
      <c r="CE20" s="509"/>
      <c r="CF20" s="505"/>
      <c r="CG20" s="502" t="s">
        <v>22</v>
      </c>
      <c r="CH20" s="503"/>
      <c r="CI20" s="504" t="s">
        <v>228</v>
      </c>
      <c r="CJ20" s="505"/>
      <c r="CK20" s="117"/>
      <c r="CL20" s="83"/>
    </row>
    <row r="21" spans="1:92" ht="15.75" thickBot="1">
      <c r="A21" s="532"/>
      <c r="B21" s="83"/>
      <c r="C21" s="472"/>
      <c r="D21" s="473"/>
      <c r="E21" s="474"/>
      <c r="F21" s="472"/>
      <c r="G21" s="473"/>
      <c r="H21" s="474"/>
      <c r="I21" s="83"/>
      <c r="J21" s="506" t="s">
        <v>72</v>
      </c>
      <c r="K21" s="507"/>
      <c r="L21" s="310" t="s">
        <v>748</v>
      </c>
      <c r="M21" s="310"/>
      <c r="N21" s="310"/>
      <c r="O21" s="310"/>
      <c r="P21" s="310"/>
      <c r="Q21" s="310"/>
      <c r="R21" s="310"/>
      <c r="S21" s="310"/>
      <c r="T21" s="310"/>
      <c r="U21" s="310"/>
      <c r="V21" s="311"/>
      <c r="W21" s="83"/>
      <c r="X21" s="508" t="s">
        <v>749</v>
      </c>
      <c r="Y21" s="508"/>
      <c r="Z21" s="508"/>
      <c r="AA21" s="469"/>
      <c r="AB21" s="472" t="s">
        <v>750</v>
      </c>
      <c r="AC21" s="473"/>
      <c r="AD21" s="473"/>
      <c r="AE21" s="474"/>
      <c r="AF21" s="472" t="s">
        <v>751</v>
      </c>
      <c r="AG21" s="473"/>
      <c r="AH21" s="473"/>
      <c r="AI21" s="474"/>
      <c r="AJ21" s="83"/>
      <c r="AK21" s="322"/>
      <c r="AL21" s="465"/>
      <c r="AM21" s="465"/>
      <c r="AN21" s="465"/>
      <c r="AO21" s="465"/>
      <c r="AP21" s="465"/>
      <c r="AQ21" s="465"/>
      <c r="AR21" s="465"/>
      <c r="AS21" s="495"/>
      <c r="AT21" s="495"/>
      <c r="AU21" s="500"/>
      <c r="AV21" s="500"/>
      <c r="AW21" s="501"/>
      <c r="AX21" s="122"/>
      <c r="AY21" s="322"/>
      <c r="AZ21" s="465"/>
      <c r="BA21" s="465"/>
      <c r="BB21" s="465"/>
      <c r="BC21" s="465"/>
      <c r="BD21" s="465"/>
      <c r="BE21" s="470"/>
      <c r="BF21" s="471"/>
      <c r="BG21" s="495"/>
      <c r="BH21" s="495"/>
      <c r="BI21" s="500"/>
      <c r="BJ21" s="500"/>
      <c r="BK21" s="501"/>
      <c r="BL21" s="83"/>
      <c r="BM21" s="354"/>
      <c r="BN21" s="355"/>
      <c r="BO21" s="356"/>
      <c r="BP21" s="488"/>
      <c r="BQ21" s="489"/>
      <c r="BR21" s="489"/>
      <c r="BS21" s="489"/>
      <c r="BT21" s="489"/>
      <c r="BU21" s="489"/>
      <c r="BV21" s="489"/>
      <c r="BW21" s="489"/>
      <c r="BX21" s="489"/>
      <c r="BY21" s="490"/>
      <c r="BZ21" s="483" t="s">
        <v>17</v>
      </c>
      <c r="CA21" s="484"/>
      <c r="CB21" s="83"/>
      <c r="CC21" s="115"/>
      <c r="CD21" s="504"/>
      <c r="CE21" s="509"/>
      <c r="CF21" s="505"/>
      <c r="CG21" s="502"/>
      <c r="CH21" s="503"/>
      <c r="CI21" s="504"/>
      <c r="CJ21" s="505"/>
      <c r="CK21" s="117"/>
      <c r="CL21" s="83"/>
    </row>
    <row r="22" spans="1:92" ht="16.350000000000001" customHeight="1" thickBot="1">
      <c r="A22" s="532"/>
      <c r="B22" s="83"/>
      <c r="C22" s="472"/>
      <c r="D22" s="473"/>
      <c r="E22" s="474"/>
      <c r="F22" s="472"/>
      <c r="G22" s="473"/>
      <c r="H22" s="474"/>
      <c r="I22" s="83"/>
      <c r="J22" s="315" t="s">
        <v>107</v>
      </c>
      <c r="K22" s="316"/>
      <c r="L22" s="316"/>
      <c r="M22" s="316"/>
      <c r="N22" s="316"/>
      <c r="O22" s="316"/>
      <c r="P22" s="316"/>
      <c r="Q22" s="316"/>
      <c r="R22" s="775" t="s">
        <v>201</v>
      </c>
      <c r="S22" s="776"/>
      <c r="T22" s="775"/>
      <c r="U22" s="777"/>
      <c r="V22" s="777"/>
      <c r="W22" s="83"/>
      <c r="X22" s="508"/>
      <c r="Y22" s="508"/>
      <c r="Z22" s="508"/>
      <c r="AA22" s="469"/>
      <c r="AB22" s="472" t="s">
        <v>752</v>
      </c>
      <c r="AC22" s="473"/>
      <c r="AD22" s="473"/>
      <c r="AE22" s="474"/>
      <c r="AF22" s="472" t="s">
        <v>753</v>
      </c>
      <c r="AG22" s="473"/>
      <c r="AH22" s="473"/>
      <c r="AI22" s="474"/>
      <c r="AJ22" s="83"/>
      <c r="AK22" s="320">
        <v>5</v>
      </c>
      <c r="AL22" s="465"/>
      <c r="AM22" s="465"/>
      <c r="AN22" s="465"/>
      <c r="AO22" s="465"/>
      <c r="AP22" s="465"/>
      <c r="AQ22" s="465"/>
      <c r="AR22" s="465"/>
      <c r="AS22" s="495"/>
      <c r="AT22" s="495"/>
      <c r="AU22" s="496"/>
      <c r="AV22" s="496"/>
      <c r="AW22" s="497"/>
      <c r="AX22" s="138"/>
      <c r="AY22" s="320">
        <v>10</v>
      </c>
      <c r="AZ22" s="465"/>
      <c r="BA22" s="465"/>
      <c r="BB22" s="465"/>
      <c r="BC22" s="465"/>
      <c r="BD22" s="465"/>
      <c r="BE22" s="465"/>
      <c r="BF22" s="465"/>
      <c r="BG22" s="495"/>
      <c r="BH22" s="495"/>
      <c r="BI22" s="496"/>
      <c r="BJ22" s="496"/>
      <c r="BK22" s="497"/>
      <c r="BL22" s="83"/>
      <c r="BM22" s="773" t="s">
        <v>108</v>
      </c>
      <c r="BN22" s="773"/>
      <c r="BO22" s="774"/>
      <c r="BP22" s="68">
        <v>0.2</v>
      </c>
      <c r="BQ22" s="68">
        <v>0</v>
      </c>
      <c r="BR22" s="68">
        <v>0.15</v>
      </c>
      <c r="BS22" s="68">
        <v>0.25</v>
      </c>
      <c r="BT22" s="68">
        <v>0</v>
      </c>
      <c r="BU22" s="68">
        <v>0</v>
      </c>
      <c r="BV22" s="68">
        <v>0</v>
      </c>
      <c r="BW22" s="68">
        <v>0</v>
      </c>
      <c r="BX22" s="68">
        <v>0</v>
      </c>
      <c r="BY22" s="68">
        <v>0</v>
      </c>
      <c r="BZ22" s="349">
        <f>SUM(BP22:BY22)</f>
        <v>0.6</v>
      </c>
      <c r="CA22" s="350"/>
      <c r="CB22" s="83"/>
      <c r="CC22" s="115"/>
      <c r="CD22" s="2"/>
      <c r="CE22" s="2"/>
      <c r="CF22" s="2"/>
      <c r="CG22" s="2"/>
      <c r="CH22" s="2"/>
      <c r="CI22" s="2"/>
      <c r="CJ22" s="2"/>
      <c r="CK22" s="117"/>
      <c r="CL22" s="83"/>
    </row>
    <row r="23" spans="1:92" ht="16.5" thickBot="1">
      <c r="A23" s="532"/>
      <c r="B23" s="83"/>
      <c r="C23" s="307" t="s">
        <v>109</v>
      </c>
      <c r="D23" s="307"/>
      <c r="E23" s="307"/>
      <c r="F23" s="307"/>
      <c r="G23" s="307"/>
      <c r="H23" s="307"/>
      <c r="I23" s="83"/>
      <c r="J23" s="308" t="s">
        <v>72</v>
      </c>
      <c r="K23" s="309"/>
      <c r="L23" s="770" t="s">
        <v>754</v>
      </c>
      <c r="M23" s="770"/>
      <c r="N23" s="770"/>
      <c r="O23" s="770"/>
      <c r="P23" s="770"/>
      <c r="Q23" s="770"/>
      <c r="R23" s="770"/>
      <c r="S23" s="770"/>
      <c r="T23" s="770"/>
      <c r="U23" s="770"/>
      <c r="V23" s="770"/>
      <c r="W23" s="83"/>
      <c r="X23" s="508"/>
      <c r="Y23" s="508"/>
      <c r="Z23" s="508"/>
      <c r="AA23" s="469"/>
      <c r="AB23" s="771" t="s">
        <v>755</v>
      </c>
      <c r="AC23" s="463"/>
      <c r="AD23" s="463"/>
      <c r="AE23" s="464"/>
      <c r="AF23" s="462" t="s">
        <v>245</v>
      </c>
      <c r="AG23" s="463"/>
      <c r="AH23" s="463"/>
      <c r="AI23" s="464"/>
      <c r="AJ23" s="83"/>
      <c r="AK23" s="321"/>
      <c r="AL23" s="465"/>
      <c r="AM23" s="465"/>
      <c r="AN23" s="465"/>
      <c r="AO23" s="465"/>
      <c r="AP23" s="465"/>
      <c r="AQ23" s="465"/>
      <c r="AR23" s="465"/>
      <c r="AS23" s="495"/>
      <c r="AT23" s="495"/>
      <c r="AU23" s="498"/>
      <c r="AV23" s="498"/>
      <c r="AW23" s="499"/>
      <c r="AX23" s="125"/>
      <c r="AY23" s="321"/>
      <c r="AZ23" s="465"/>
      <c r="BA23" s="465"/>
      <c r="BB23" s="465"/>
      <c r="BC23" s="465"/>
      <c r="BD23" s="465"/>
      <c r="BE23" s="465"/>
      <c r="BF23" s="465"/>
      <c r="BG23" s="495"/>
      <c r="BH23" s="495"/>
      <c r="BI23" s="498"/>
      <c r="BJ23" s="498"/>
      <c r="BK23" s="499"/>
      <c r="BL23" s="83"/>
      <c r="BM23" s="351" t="str">
        <f>IF(ISBLANK(X21),"",X21)</f>
        <v>Cover ongoing costs of PCIT setup</v>
      </c>
      <c r="BN23" s="352"/>
      <c r="BO23" s="353"/>
      <c r="BP23" s="485" t="s">
        <v>756</v>
      </c>
      <c r="BQ23" s="486"/>
      <c r="BR23" s="486"/>
      <c r="BS23" s="486"/>
      <c r="BT23" s="486"/>
      <c r="BU23" s="486"/>
      <c r="BV23" s="486"/>
      <c r="BW23" s="486"/>
      <c r="BX23" s="486"/>
      <c r="BY23" s="487"/>
      <c r="BZ23" s="273" t="s">
        <v>91</v>
      </c>
      <c r="CA23" s="274"/>
      <c r="CB23" s="83"/>
      <c r="CC23" s="115"/>
      <c r="CD23" s="183" t="s">
        <v>110</v>
      </c>
      <c r="CE23" s="183"/>
      <c r="CF23" s="183"/>
      <c r="CG23" s="183"/>
      <c r="CH23" s="183"/>
      <c r="CI23" s="183"/>
      <c r="CJ23" s="192"/>
      <c r="CK23" s="117"/>
      <c r="CL23" s="83"/>
    </row>
    <row r="24" spans="1:92" ht="16.350000000000001" customHeight="1" thickBot="1">
      <c r="A24" s="532"/>
      <c r="B24" s="83"/>
      <c r="C24" s="491" t="s">
        <v>241</v>
      </c>
      <c r="D24" s="491"/>
      <c r="E24" s="491"/>
      <c r="F24" s="491"/>
      <c r="G24" s="491"/>
      <c r="H24" s="491"/>
      <c r="I24" s="83"/>
      <c r="J24" s="298" t="s">
        <v>111</v>
      </c>
      <c r="K24" s="298"/>
      <c r="L24" s="298"/>
      <c r="M24" s="298"/>
      <c r="N24" s="298"/>
      <c r="O24" s="298"/>
      <c r="P24" s="298"/>
      <c r="Q24" s="298"/>
      <c r="R24" s="298"/>
      <c r="S24" s="298"/>
      <c r="T24" s="298"/>
      <c r="U24" s="298"/>
      <c r="V24" s="298"/>
      <c r="W24" s="83"/>
      <c r="X24" s="300" t="s">
        <v>112</v>
      </c>
      <c r="Y24" s="300"/>
      <c r="Z24" s="301"/>
      <c r="AA24" s="301"/>
      <c r="AB24" s="302" t="s">
        <v>85</v>
      </c>
      <c r="AC24" s="302"/>
      <c r="AD24" s="302"/>
      <c r="AE24" s="302"/>
      <c r="AF24" s="302" t="s">
        <v>86</v>
      </c>
      <c r="AG24" s="302"/>
      <c r="AH24" s="302"/>
      <c r="AI24" s="323"/>
      <c r="AJ24" s="83"/>
      <c r="AK24" s="322"/>
      <c r="AL24" s="465"/>
      <c r="AM24" s="465"/>
      <c r="AN24" s="465"/>
      <c r="AO24" s="465"/>
      <c r="AP24" s="465"/>
      <c r="AQ24" s="465"/>
      <c r="AR24" s="465"/>
      <c r="AS24" s="495"/>
      <c r="AT24" s="495"/>
      <c r="AU24" s="500"/>
      <c r="AV24" s="500"/>
      <c r="AW24" s="501"/>
      <c r="AX24" s="139"/>
      <c r="AY24" s="322"/>
      <c r="AZ24" s="465"/>
      <c r="BA24" s="465"/>
      <c r="BB24" s="465"/>
      <c r="BC24" s="465"/>
      <c r="BD24" s="465"/>
      <c r="BE24" s="465"/>
      <c r="BF24" s="465"/>
      <c r="BG24" s="495"/>
      <c r="BH24" s="495"/>
      <c r="BI24" s="500"/>
      <c r="BJ24" s="500"/>
      <c r="BK24" s="501"/>
      <c r="BL24" s="83"/>
      <c r="BM24" s="354"/>
      <c r="BN24" s="355"/>
      <c r="BO24" s="356"/>
      <c r="BP24" s="488"/>
      <c r="BQ24" s="489"/>
      <c r="BR24" s="489"/>
      <c r="BS24" s="489"/>
      <c r="BT24" s="489"/>
      <c r="BU24" s="489"/>
      <c r="BV24" s="489"/>
      <c r="BW24" s="489"/>
      <c r="BX24" s="489"/>
      <c r="BY24" s="490"/>
      <c r="BZ24" s="483" t="s">
        <v>17</v>
      </c>
      <c r="CA24" s="484"/>
      <c r="CB24" s="83"/>
      <c r="CC24" s="115"/>
      <c r="CD24" s="491" t="s">
        <v>757</v>
      </c>
      <c r="CE24" s="491"/>
      <c r="CF24" s="491"/>
      <c r="CG24" s="491"/>
      <c r="CH24" s="491"/>
      <c r="CI24" s="491"/>
      <c r="CJ24" s="491"/>
      <c r="CK24" s="117"/>
      <c r="CL24" s="83"/>
    </row>
    <row r="25" spans="1:92" ht="16.350000000000001" customHeight="1" thickBot="1">
      <c r="A25" s="532"/>
      <c r="B25" s="83"/>
      <c r="C25" s="491"/>
      <c r="D25" s="491"/>
      <c r="E25" s="491"/>
      <c r="F25" s="491"/>
      <c r="G25" s="491"/>
      <c r="H25" s="491"/>
      <c r="I25" s="83"/>
      <c r="J25" s="298"/>
      <c r="K25" s="298"/>
      <c r="L25" s="298"/>
      <c r="M25" s="298"/>
      <c r="N25" s="298"/>
      <c r="O25" s="298"/>
      <c r="P25" s="298"/>
      <c r="Q25" s="298"/>
      <c r="R25" s="298"/>
      <c r="S25" s="298"/>
      <c r="T25" s="298"/>
      <c r="U25" s="298"/>
      <c r="V25" s="298"/>
      <c r="W25" s="83"/>
      <c r="X25" s="493" t="s">
        <v>758</v>
      </c>
      <c r="Y25" s="493"/>
      <c r="Z25" s="493"/>
      <c r="AA25" s="467"/>
      <c r="AB25" s="472" t="s">
        <v>759</v>
      </c>
      <c r="AC25" s="473"/>
      <c r="AD25" s="473"/>
      <c r="AE25" s="474"/>
      <c r="AF25" s="472" t="s">
        <v>760</v>
      </c>
      <c r="AG25" s="473"/>
      <c r="AH25" s="473"/>
      <c r="AI25" s="474"/>
      <c r="AJ25" s="83"/>
      <c r="AK25" s="303" t="s">
        <v>113</v>
      </c>
      <c r="AL25" s="303"/>
      <c r="AM25" s="303"/>
      <c r="AN25" s="303"/>
      <c r="AO25" s="298" t="s">
        <v>114</v>
      </c>
      <c r="AP25" s="298"/>
      <c r="AQ25" s="298"/>
      <c r="AR25" s="298"/>
      <c r="AS25" s="298"/>
      <c r="AT25" s="298"/>
      <c r="AU25" s="298"/>
      <c r="AV25" s="298"/>
      <c r="AW25" s="298"/>
      <c r="AX25" s="298"/>
      <c r="AY25" s="298"/>
      <c r="AZ25" s="298"/>
      <c r="BA25" s="298"/>
      <c r="BB25" s="298"/>
      <c r="BC25" s="298"/>
      <c r="BD25" s="298"/>
      <c r="BE25" s="298"/>
      <c r="BF25" s="298"/>
      <c r="BG25" s="298"/>
      <c r="BH25" s="303" t="s">
        <v>113</v>
      </c>
      <c r="BI25" s="303"/>
      <c r="BJ25" s="303"/>
      <c r="BK25" s="303"/>
      <c r="BL25" s="83"/>
      <c r="BM25" s="772" t="s">
        <v>115</v>
      </c>
      <c r="BN25" s="772"/>
      <c r="BO25" s="772"/>
      <c r="BP25" s="68">
        <v>0.1</v>
      </c>
      <c r="BQ25" s="68">
        <v>0</v>
      </c>
      <c r="BR25" s="68">
        <v>0</v>
      </c>
      <c r="BS25" s="68">
        <v>0.75</v>
      </c>
      <c r="BT25" s="68">
        <v>0</v>
      </c>
      <c r="BU25" s="68">
        <v>0</v>
      </c>
      <c r="BV25" s="68">
        <v>0</v>
      </c>
      <c r="BW25" s="68">
        <v>0</v>
      </c>
      <c r="BX25" s="68">
        <v>0</v>
      </c>
      <c r="BY25" s="68">
        <v>0</v>
      </c>
      <c r="BZ25" s="349">
        <f>SUM(BP25:BY25)</f>
        <v>0.85</v>
      </c>
      <c r="CA25" s="350"/>
      <c r="CB25" s="83"/>
      <c r="CC25" s="115"/>
      <c r="CD25" s="491"/>
      <c r="CE25" s="491"/>
      <c r="CF25" s="491"/>
      <c r="CG25" s="491"/>
      <c r="CH25" s="491"/>
      <c r="CI25" s="491"/>
      <c r="CJ25" s="491"/>
      <c r="CK25" s="117"/>
      <c r="CL25" s="83"/>
    </row>
    <row r="26" spans="1:92" ht="16.5" thickBot="1">
      <c r="A26" s="532"/>
      <c r="B26" s="83"/>
      <c r="C26" s="491"/>
      <c r="D26" s="491"/>
      <c r="E26" s="491"/>
      <c r="F26" s="491"/>
      <c r="G26" s="491"/>
      <c r="H26" s="491"/>
      <c r="I26" s="83"/>
      <c r="J26" s="298"/>
      <c r="K26" s="298"/>
      <c r="L26" s="298"/>
      <c r="M26" s="298"/>
      <c r="N26" s="298"/>
      <c r="O26" s="298"/>
      <c r="P26" s="298"/>
      <c r="Q26" s="298"/>
      <c r="R26" s="298"/>
      <c r="S26" s="298"/>
      <c r="T26" s="298"/>
      <c r="U26" s="298"/>
      <c r="V26" s="298"/>
      <c r="W26" s="83"/>
      <c r="X26" s="494"/>
      <c r="Y26" s="494"/>
      <c r="Z26" s="494"/>
      <c r="AA26" s="471"/>
      <c r="AB26" s="472" t="s">
        <v>761</v>
      </c>
      <c r="AC26" s="473"/>
      <c r="AD26" s="473"/>
      <c r="AE26" s="474"/>
      <c r="AF26" s="472"/>
      <c r="AG26" s="473"/>
      <c r="AH26" s="473"/>
      <c r="AI26" s="474"/>
      <c r="AJ26" s="83"/>
      <c r="AK26" s="303"/>
      <c r="AL26" s="303"/>
      <c r="AM26" s="303"/>
      <c r="AN26" s="303"/>
      <c r="AO26" s="298"/>
      <c r="AP26" s="298"/>
      <c r="AQ26" s="298"/>
      <c r="AR26" s="298"/>
      <c r="AS26" s="298"/>
      <c r="AT26" s="298"/>
      <c r="AU26" s="298"/>
      <c r="AV26" s="298"/>
      <c r="AW26" s="298"/>
      <c r="AX26" s="298"/>
      <c r="AY26" s="298"/>
      <c r="AZ26" s="298"/>
      <c r="BA26" s="298"/>
      <c r="BB26" s="298"/>
      <c r="BC26" s="298"/>
      <c r="BD26" s="298"/>
      <c r="BE26" s="298"/>
      <c r="BF26" s="298"/>
      <c r="BG26" s="298"/>
      <c r="BH26" s="303"/>
      <c r="BI26" s="303"/>
      <c r="BJ26" s="303"/>
      <c r="BK26" s="303"/>
      <c r="BL26" s="83"/>
      <c r="BM26" s="280" t="str">
        <f>IF(ISBLANK(X25),"",X25)</f>
        <v>Maintain ability to cover transportation costs</v>
      </c>
      <c r="BN26" s="281"/>
      <c r="BO26" s="282"/>
      <c r="BP26" s="485" t="s">
        <v>762</v>
      </c>
      <c r="BQ26" s="486"/>
      <c r="BR26" s="486"/>
      <c r="BS26" s="486"/>
      <c r="BT26" s="486"/>
      <c r="BU26" s="486"/>
      <c r="BV26" s="486"/>
      <c r="BW26" s="486"/>
      <c r="BX26" s="486"/>
      <c r="BY26" s="487"/>
      <c r="BZ26" s="273" t="s">
        <v>91</v>
      </c>
      <c r="CA26" s="274"/>
      <c r="CB26" s="83"/>
      <c r="CC26" s="115"/>
      <c r="CD26" s="491"/>
      <c r="CE26" s="491"/>
      <c r="CF26" s="491"/>
      <c r="CG26" s="491"/>
      <c r="CH26" s="491"/>
      <c r="CI26" s="491"/>
      <c r="CJ26" s="491"/>
      <c r="CK26" s="117"/>
      <c r="CL26" s="83"/>
    </row>
    <row r="27" spans="1:92" ht="16.5" thickBot="1">
      <c r="A27" s="532"/>
      <c r="B27" s="83"/>
      <c r="C27" s="491"/>
      <c r="D27" s="491"/>
      <c r="E27" s="491"/>
      <c r="F27" s="491"/>
      <c r="G27" s="491"/>
      <c r="H27" s="491"/>
      <c r="I27" s="83"/>
      <c r="J27" s="298"/>
      <c r="K27" s="298"/>
      <c r="L27" s="298"/>
      <c r="M27" s="298"/>
      <c r="N27" s="298"/>
      <c r="O27" s="298"/>
      <c r="P27" s="298"/>
      <c r="Q27" s="298"/>
      <c r="R27" s="298"/>
      <c r="S27" s="298"/>
      <c r="T27" s="298"/>
      <c r="U27" s="298"/>
      <c r="V27" s="298"/>
      <c r="W27" s="83"/>
      <c r="X27" s="275" t="s">
        <v>116</v>
      </c>
      <c r="Y27" s="276"/>
      <c r="Z27" s="277"/>
      <c r="AA27" s="277"/>
      <c r="AB27" s="277"/>
      <c r="AC27" s="277"/>
      <c r="AD27" s="277"/>
      <c r="AE27" s="277"/>
      <c r="AF27" s="277"/>
      <c r="AG27" s="277"/>
      <c r="AH27" s="277"/>
      <c r="AI27" s="277"/>
      <c r="AJ27" s="83"/>
      <c r="AK27" s="303"/>
      <c r="AL27" s="303"/>
      <c r="AM27" s="303"/>
      <c r="AN27" s="303"/>
      <c r="AO27" s="298"/>
      <c r="AP27" s="298"/>
      <c r="AQ27" s="298"/>
      <c r="AR27" s="298"/>
      <c r="AS27" s="298"/>
      <c r="AT27" s="298"/>
      <c r="AU27" s="298"/>
      <c r="AV27" s="298"/>
      <c r="AW27" s="298"/>
      <c r="AX27" s="298"/>
      <c r="AY27" s="298"/>
      <c r="AZ27" s="298"/>
      <c r="BA27" s="298"/>
      <c r="BB27" s="298"/>
      <c r="BC27" s="298"/>
      <c r="BD27" s="298"/>
      <c r="BE27" s="298"/>
      <c r="BF27" s="298"/>
      <c r="BG27" s="298"/>
      <c r="BH27" s="303"/>
      <c r="BI27" s="303"/>
      <c r="BJ27" s="303"/>
      <c r="BK27" s="303"/>
      <c r="BL27" s="83"/>
      <c r="BM27" s="283"/>
      <c r="BN27" s="284"/>
      <c r="BO27" s="285"/>
      <c r="BP27" s="488"/>
      <c r="BQ27" s="489"/>
      <c r="BR27" s="489"/>
      <c r="BS27" s="489"/>
      <c r="BT27" s="489"/>
      <c r="BU27" s="489"/>
      <c r="BV27" s="489"/>
      <c r="BW27" s="489"/>
      <c r="BX27" s="489"/>
      <c r="BY27" s="490"/>
      <c r="BZ27" s="483" t="s">
        <v>12</v>
      </c>
      <c r="CA27" s="484"/>
      <c r="CB27" s="83"/>
      <c r="CC27" s="126"/>
      <c r="CD27" s="492"/>
      <c r="CE27" s="492"/>
      <c r="CF27" s="492"/>
      <c r="CG27" s="492"/>
      <c r="CH27" s="492"/>
      <c r="CI27" s="492"/>
      <c r="CJ27" s="492"/>
      <c r="CK27" s="127"/>
      <c r="CL27" s="83"/>
    </row>
    <row r="28" spans="1:92">
      <c r="A28" s="532"/>
      <c r="B28" s="83"/>
      <c r="C28" s="83"/>
      <c r="D28" s="83"/>
      <c r="E28" s="83"/>
      <c r="F28" s="83"/>
      <c r="G28" s="83"/>
      <c r="H28" s="83"/>
      <c r="I28" s="83"/>
      <c r="J28" s="128"/>
      <c r="K28" s="128"/>
      <c r="L28" s="128"/>
      <c r="M28" s="128"/>
      <c r="N28" s="128"/>
      <c r="O28" s="128"/>
      <c r="P28" s="128"/>
      <c r="Q28" s="128"/>
      <c r="R28" s="128"/>
      <c r="S28" s="128"/>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row>
    <row r="29" spans="1:92" ht="15.6" customHeight="1">
      <c r="A29" s="532" t="s">
        <v>717</v>
      </c>
      <c r="B29" s="83"/>
      <c r="C29" s="83"/>
      <c r="D29" s="83"/>
      <c r="E29" s="83"/>
      <c r="F29" s="83"/>
      <c r="G29" s="83"/>
      <c r="H29" s="83"/>
      <c r="I29" s="83"/>
      <c r="J29" s="128"/>
      <c r="K29" s="128"/>
      <c r="L29" s="128"/>
      <c r="M29" s="128"/>
      <c r="N29" s="128"/>
      <c r="O29" s="128"/>
      <c r="P29" s="128"/>
      <c r="Q29" s="128"/>
      <c r="R29" s="128"/>
      <c r="S29" s="128"/>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row>
    <row r="30" spans="1:92" ht="15" customHeight="1">
      <c r="A30" s="532"/>
      <c r="B30" s="83"/>
      <c r="C30" s="245" t="s">
        <v>117</v>
      </c>
      <c r="D30" s="245"/>
      <c r="E30" s="245"/>
      <c r="F30" s="245"/>
      <c r="G30" s="245"/>
      <c r="H30" s="245"/>
      <c r="I30" s="83"/>
      <c r="J30" s="438" t="s">
        <v>118</v>
      </c>
      <c r="K30" s="438"/>
      <c r="L30" s="438"/>
      <c r="M30" s="438"/>
      <c r="N30" s="438"/>
      <c r="O30" s="438"/>
      <c r="P30" s="438"/>
      <c r="Q30" s="438"/>
      <c r="R30" s="438"/>
      <c r="S30" s="438"/>
      <c r="T30" s="438"/>
      <c r="U30" s="438"/>
      <c r="V30" s="438"/>
      <c r="W30" s="83"/>
      <c r="X30" s="439" t="s">
        <v>119</v>
      </c>
      <c r="Y30" s="439"/>
      <c r="Z30" s="439"/>
      <c r="AA30" s="439"/>
      <c r="AB30" s="439"/>
      <c r="AC30" s="439"/>
      <c r="AD30" s="439"/>
      <c r="AE30" s="439"/>
      <c r="AF30" s="439"/>
      <c r="AG30" s="439"/>
      <c r="AH30" s="439"/>
      <c r="AI30" s="439"/>
      <c r="AJ30" s="83"/>
      <c r="AK30" s="440" t="s">
        <v>120</v>
      </c>
      <c r="AL30" s="440"/>
      <c r="AM30" s="440"/>
      <c r="AN30" s="440"/>
      <c r="AO30" s="440"/>
      <c r="AP30" s="440"/>
      <c r="AQ30" s="440"/>
      <c r="AR30" s="440"/>
      <c r="AS30" s="440"/>
      <c r="AT30" s="440"/>
      <c r="AU30" s="440"/>
      <c r="AV30" s="440"/>
      <c r="AW30" s="440"/>
      <c r="AX30" s="441"/>
      <c r="AY30" s="441"/>
      <c r="AZ30" s="441"/>
      <c r="BA30" s="441"/>
      <c r="BB30" s="441"/>
      <c r="BC30" s="441"/>
      <c r="BD30" s="441"/>
      <c r="BE30" s="441"/>
      <c r="BF30" s="441"/>
      <c r="BG30" s="441"/>
      <c r="BH30" s="441"/>
      <c r="BI30" s="441"/>
      <c r="BJ30" s="441"/>
      <c r="BK30" s="441"/>
      <c r="BL30" s="83"/>
      <c r="BM30" s="442" t="s">
        <v>121</v>
      </c>
      <c r="BN30" s="442"/>
      <c r="BO30" s="442"/>
      <c r="BP30" s="442"/>
      <c r="BQ30" s="442"/>
      <c r="BR30" s="442"/>
      <c r="BS30" s="442"/>
      <c r="BT30" s="442"/>
      <c r="BU30" s="442"/>
      <c r="BV30" s="442"/>
      <c r="BW30" s="442"/>
      <c r="BX30" s="442"/>
      <c r="BY30" s="442"/>
      <c r="BZ30" s="442"/>
      <c r="CA30" s="442"/>
      <c r="CB30" s="83"/>
      <c r="CC30" s="435" t="s">
        <v>122</v>
      </c>
      <c r="CD30" s="435"/>
      <c r="CE30" s="435"/>
      <c r="CF30" s="435"/>
      <c r="CG30" s="435"/>
      <c r="CH30" s="435"/>
      <c r="CI30" s="435"/>
      <c r="CJ30" s="435"/>
      <c r="CK30" s="435"/>
      <c r="CL30" s="83"/>
    </row>
    <row r="31" spans="1:92" ht="15" customHeight="1">
      <c r="A31" s="532"/>
      <c r="B31" s="83"/>
      <c r="C31" s="245"/>
      <c r="D31" s="245"/>
      <c r="E31" s="245"/>
      <c r="F31" s="245"/>
      <c r="G31" s="245"/>
      <c r="H31" s="245"/>
      <c r="I31" s="83"/>
      <c r="J31" s="436" t="s">
        <v>123</v>
      </c>
      <c r="K31" s="436"/>
      <c r="L31" s="436"/>
      <c r="M31" s="436"/>
      <c r="N31" s="436"/>
      <c r="O31" s="436"/>
      <c r="P31" s="436"/>
      <c r="Q31" s="436"/>
      <c r="R31" s="436"/>
      <c r="S31" s="436"/>
      <c r="T31" s="436"/>
      <c r="U31" s="436"/>
      <c r="V31" s="436"/>
      <c r="W31" s="83"/>
      <c r="X31" s="243" t="s">
        <v>124</v>
      </c>
      <c r="Y31" s="243"/>
      <c r="Z31" s="243"/>
      <c r="AA31" s="243"/>
      <c r="AB31" s="243"/>
      <c r="AC31" s="243"/>
      <c r="AD31" s="243"/>
      <c r="AE31" s="243"/>
      <c r="AF31" s="243"/>
      <c r="AG31" s="243"/>
      <c r="AH31" s="243"/>
      <c r="AI31" s="243"/>
      <c r="AJ31" s="83"/>
      <c r="AK31" s="243" t="s">
        <v>125</v>
      </c>
      <c r="AL31" s="243"/>
      <c r="AM31" s="243"/>
      <c r="AN31" s="243"/>
      <c r="AO31" s="243"/>
      <c r="AP31" s="243"/>
      <c r="AQ31" s="243"/>
      <c r="AR31" s="243"/>
      <c r="AS31" s="243"/>
      <c r="AT31" s="243"/>
      <c r="AU31" s="243"/>
      <c r="AV31" s="243"/>
      <c r="AW31" s="243"/>
      <c r="AX31" s="437" t="s">
        <v>126</v>
      </c>
      <c r="AY31" s="437"/>
      <c r="AZ31" s="437"/>
      <c r="BA31" s="437"/>
      <c r="BB31" s="437"/>
      <c r="BC31" s="437"/>
      <c r="BD31" s="437"/>
      <c r="BE31" s="437"/>
      <c r="BF31" s="437"/>
      <c r="BG31" s="437"/>
      <c r="BH31" s="437"/>
      <c r="BI31" s="437"/>
      <c r="BJ31" s="437"/>
      <c r="BK31" s="437"/>
      <c r="BL31" s="83"/>
      <c r="BM31" s="436" t="s">
        <v>127</v>
      </c>
      <c r="BN31" s="436"/>
      <c r="BO31" s="436"/>
      <c r="BP31" s="436"/>
      <c r="BQ31" s="436"/>
      <c r="BR31" s="436"/>
      <c r="BS31" s="436"/>
      <c r="BT31" s="436"/>
      <c r="BU31" s="436"/>
      <c r="BV31" s="436"/>
      <c r="BW31" s="436"/>
      <c r="BX31" s="436"/>
      <c r="BY31" s="436"/>
      <c r="BZ31" s="436"/>
      <c r="CA31" s="436"/>
      <c r="CB31" s="83"/>
      <c r="CC31" s="436" t="s">
        <v>128</v>
      </c>
      <c r="CD31" s="436"/>
      <c r="CE31" s="436"/>
      <c r="CF31" s="436"/>
      <c r="CG31" s="436"/>
      <c r="CH31" s="436"/>
      <c r="CI31" s="436"/>
      <c r="CJ31" s="436"/>
      <c r="CK31" s="436"/>
      <c r="CL31" s="83"/>
    </row>
    <row r="32" spans="1:92" ht="15" customHeight="1">
      <c r="A32" s="532"/>
      <c r="B32" s="83"/>
      <c r="C32" s="245"/>
      <c r="D32" s="245"/>
      <c r="E32" s="245"/>
      <c r="F32" s="245"/>
      <c r="G32" s="245"/>
      <c r="H32" s="245"/>
      <c r="I32" s="83"/>
      <c r="J32" s="436"/>
      <c r="K32" s="436"/>
      <c r="L32" s="436"/>
      <c r="M32" s="436"/>
      <c r="N32" s="436"/>
      <c r="O32" s="436"/>
      <c r="P32" s="436"/>
      <c r="Q32" s="436"/>
      <c r="R32" s="436"/>
      <c r="S32" s="436"/>
      <c r="T32" s="436"/>
      <c r="U32" s="436"/>
      <c r="V32" s="436"/>
      <c r="W32" s="83"/>
      <c r="X32" s="243"/>
      <c r="Y32" s="243"/>
      <c r="Z32" s="243"/>
      <c r="AA32" s="243"/>
      <c r="AB32" s="243"/>
      <c r="AC32" s="243"/>
      <c r="AD32" s="243"/>
      <c r="AE32" s="243"/>
      <c r="AF32" s="243"/>
      <c r="AG32" s="243"/>
      <c r="AH32" s="243"/>
      <c r="AI32" s="243"/>
      <c r="AJ32" s="83"/>
      <c r="AK32" s="243"/>
      <c r="AL32" s="243"/>
      <c r="AM32" s="243"/>
      <c r="AN32" s="243"/>
      <c r="AO32" s="243"/>
      <c r="AP32" s="243"/>
      <c r="AQ32" s="243"/>
      <c r="AR32" s="243"/>
      <c r="AS32" s="243"/>
      <c r="AT32" s="243"/>
      <c r="AU32" s="243"/>
      <c r="AV32" s="243"/>
      <c r="AW32" s="243"/>
      <c r="AX32" s="437"/>
      <c r="AY32" s="437"/>
      <c r="AZ32" s="437"/>
      <c r="BA32" s="437"/>
      <c r="BB32" s="437"/>
      <c r="BC32" s="437"/>
      <c r="BD32" s="437"/>
      <c r="BE32" s="437"/>
      <c r="BF32" s="437"/>
      <c r="BG32" s="437"/>
      <c r="BH32" s="437"/>
      <c r="BI32" s="437"/>
      <c r="BJ32" s="437"/>
      <c r="BK32" s="437"/>
      <c r="BL32" s="83"/>
      <c r="BM32" s="436"/>
      <c r="BN32" s="436"/>
      <c r="BO32" s="436"/>
      <c r="BP32" s="436"/>
      <c r="BQ32" s="436"/>
      <c r="BR32" s="436"/>
      <c r="BS32" s="436"/>
      <c r="BT32" s="436"/>
      <c r="BU32" s="436"/>
      <c r="BV32" s="436"/>
      <c r="BW32" s="436"/>
      <c r="BX32" s="436"/>
      <c r="BY32" s="436"/>
      <c r="BZ32" s="436"/>
      <c r="CA32" s="436"/>
      <c r="CB32" s="83"/>
      <c r="CC32" s="436"/>
      <c r="CD32" s="436"/>
      <c r="CE32" s="436"/>
      <c r="CF32" s="436"/>
      <c r="CG32" s="436"/>
      <c r="CH32" s="436"/>
      <c r="CI32" s="436"/>
      <c r="CJ32" s="436"/>
      <c r="CK32" s="436"/>
      <c r="CL32" s="83"/>
      <c r="CN32" s="40"/>
    </row>
    <row r="33" spans="1:92" ht="15.75" customHeight="1">
      <c r="A33" s="532"/>
      <c r="B33" s="83"/>
      <c r="C33" s="243" t="s">
        <v>129</v>
      </c>
      <c r="D33" s="243"/>
      <c r="E33" s="243"/>
      <c r="F33" s="243"/>
      <c r="G33" s="243"/>
      <c r="H33" s="243"/>
      <c r="I33" s="83"/>
      <c r="J33" s="436"/>
      <c r="K33" s="436"/>
      <c r="L33" s="436"/>
      <c r="M33" s="436"/>
      <c r="N33" s="436"/>
      <c r="O33" s="436"/>
      <c r="P33" s="436"/>
      <c r="Q33" s="436"/>
      <c r="R33" s="436"/>
      <c r="S33" s="436"/>
      <c r="T33" s="436"/>
      <c r="U33" s="436"/>
      <c r="V33" s="436"/>
      <c r="W33" s="83"/>
      <c r="X33" s="243"/>
      <c r="Y33" s="243"/>
      <c r="Z33" s="243"/>
      <c r="AA33" s="243"/>
      <c r="AB33" s="243"/>
      <c r="AC33" s="243"/>
      <c r="AD33" s="243"/>
      <c r="AE33" s="243"/>
      <c r="AF33" s="243"/>
      <c r="AG33" s="243"/>
      <c r="AH33" s="243"/>
      <c r="AI33" s="243"/>
      <c r="AJ33" s="83"/>
      <c r="AK33" s="243"/>
      <c r="AL33" s="243"/>
      <c r="AM33" s="243"/>
      <c r="AN33" s="243"/>
      <c r="AO33" s="243"/>
      <c r="AP33" s="243"/>
      <c r="AQ33" s="243"/>
      <c r="AR33" s="243"/>
      <c r="AS33" s="243"/>
      <c r="AT33" s="243"/>
      <c r="AU33" s="243"/>
      <c r="AV33" s="243"/>
      <c r="AW33" s="243"/>
      <c r="AX33" s="437"/>
      <c r="AY33" s="437"/>
      <c r="AZ33" s="437"/>
      <c r="BA33" s="437"/>
      <c r="BB33" s="437"/>
      <c r="BC33" s="437"/>
      <c r="BD33" s="437"/>
      <c r="BE33" s="437"/>
      <c r="BF33" s="437"/>
      <c r="BG33" s="437"/>
      <c r="BH33" s="437"/>
      <c r="BI33" s="437"/>
      <c r="BJ33" s="437"/>
      <c r="BK33" s="437"/>
      <c r="BL33" s="83"/>
      <c r="BM33" s="436"/>
      <c r="BN33" s="436"/>
      <c r="BO33" s="436"/>
      <c r="BP33" s="436"/>
      <c r="BQ33" s="436"/>
      <c r="BR33" s="436"/>
      <c r="BS33" s="436"/>
      <c r="BT33" s="436"/>
      <c r="BU33" s="436"/>
      <c r="BV33" s="436"/>
      <c r="BW33" s="436"/>
      <c r="BX33" s="436"/>
      <c r="BY33" s="436"/>
      <c r="BZ33" s="436"/>
      <c r="CA33" s="436"/>
      <c r="CB33" s="83"/>
      <c r="CC33" s="436"/>
      <c r="CD33" s="436"/>
      <c r="CE33" s="436"/>
      <c r="CF33" s="436"/>
      <c r="CG33" s="436"/>
      <c r="CH33" s="436"/>
      <c r="CI33" s="436"/>
      <c r="CJ33" s="436"/>
      <c r="CK33" s="436"/>
      <c r="CL33" s="83"/>
      <c r="CN33" s="40"/>
    </row>
    <row r="34" spans="1:92">
      <c r="A34" s="532"/>
      <c r="B34" s="83"/>
      <c r="C34" s="243"/>
      <c r="D34" s="243"/>
      <c r="E34" s="243"/>
      <c r="F34" s="243"/>
      <c r="G34" s="243"/>
      <c r="H34" s="243"/>
      <c r="I34" s="83"/>
      <c r="J34" s="436"/>
      <c r="K34" s="436"/>
      <c r="L34" s="436"/>
      <c r="M34" s="436"/>
      <c r="N34" s="436"/>
      <c r="O34" s="436"/>
      <c r="P34" s="436"/>
      <c r="Q34" s="436"/>
      <c r="R34" s="436"/>
      <c r="S34" s="436"/>
      <c r="T34" s="436"/>
      <c r="U34" s="436"/>
      <c r="V34" s="436"/>
      <c r="W34" s="83"/>
      <c r="X34" s="243"/>
      <c r="Y34" s="243"/>
      <c r="Z34" s="243"/>
      <c r="AA34" s="243"/>
      <c r="AB34" s="243"/>
      <c r="AC34" s="243"/>
      <c r="AD34" s="243"/>
      <c r="AE34" s="243"/>
      <c r="AF34" s="243"/>
      <c r="AG34" s="243"/>
      <c r="AH34" s="243"/>
      <c r="AI34" s="243"/>
      <c r="AJ34" s="83"/>
      <c r="AK34" s="243"/>
      <c r="AL34" s="243"/>
      <c r="AM34" s="243"/>
      <c r="AN34" s="243"/>
      <c r="AO34" s="243"/>
      <c r="AP34" s="243"/>
      <c r="AQ34" s="243"/>
      <c r="AR34" s="243"/>
      <c r="AS34" s="243"/>
      <c r="AT34" s="243"/>
      <c r="AU34" s="243"/>
      <c r="AV34" s="243"/>
      <c r="AW34" s="243"/>
      <c r="AX34" s="437"/>
      <c r="AY34" s="437"/>
      <c r="AZ34" s="437"/>
      <c r="BA34" s="437"/>
      <c r="BB34" s="437"/>
      <c r="BC34" s="437"/>
      <c r="BD34" s="437"/>
      <c r="BE34" s="437"/>
      <c r="BF34" s="437"/>
      <c r="BG34" s="437"/>
      <c r="BH34" s="437"/>
      <c r="BI34" s="437"/>
      <c r="BJ34" s="437"/>
      <c r="BK34" s="437"/>
      <c r="BL34" s="83"/>
      <c r="BM34" s="436"/>
      <c r="BN34" s="436"/>
      <c r="BO34" s="436"/>
      <c r="BP34" s="436"/>
      <c r="BQ34" s="436"/>
      <c r="BR34" s="436"/>
      <c r="BS34" s="436"/>
      <c r="BT34" s="436"/>
      <c r="BU34" s="436"/>
      <c r="BV34" s="436"/>
      <c r="BW34" s="436"/>
      <c r="BX34" s="436"/>
      <c r="BY34" s="436"/>
      <c r="BZ34" s="436"/>
      <c r="CA34" s="436"/>
      <c r="CB34" s="83"/>
      <c r="CC34" s="436"/>
      <c r="CD34" s="436"/>
      <c r="CE34" s="436"/>
      <c r="CF34" s="436"/>
      <c r="CG34" s="436"/>
      <c r="CH34" s="436"/>
      <c r="CI34" s="436"/>
      <c r="CJ34" s="436"/>
      <c r="CK34" s="436"/>
      <c r="CL34" s="83"/>
      <c r="CN34" s="40"/>
    </row>
    <row r="35" spans="1:92">
      <c r="A35" s="532"/>
      <c r="B35" s="83"/>
      <c r="C35" s="243"/>
      <c r="D35" s="243"/>
      <c r="E35" s="243"/>
      <c r="F35" s="243"/>
      <c r="G35" s="243"/>
      <c r="H35" s="243"/>
      <c r="I35" s="83"/>
      <c r="J35" s="436"/>
      <c r="K35" s="436"/>
      <c r="L35" s="436"/>
      <c r="M35" s="436"/>
      <c r="N35" s="436"/>
      <c r="O35" s="436"/>
      <c r="P35" s="436"/>
      <c r="Q35" s="436"/>
      <c r="R35" s="436"/>
      <c r="S35" s="436"/>
      <c r="T35" s="436"/>
      <c r="U35" s="436"/>
      <c r="V35" s="436"/>
      <c r="W35" s="83"/>
      <c r="X35" s="243"/>
      <c r="Y35" s="243"/>
      <c r="Z35" s="243"/>
      <c r="AA35" s="243"/>
      <c r="AB35" s="243"/>
      <c r="AC35" s="243"/>
      <c r="AD35" s="243"/>
      <c r="AE35" s="243"/>
      <c r="AF35" s="243"/>
      <c r="AG35" s="243"/>
      <c r="AH35" s="243"/>
      <c r="AI35" s="243"/>
      <c r="AJ35" s="83"/>
      <c r="AK35" s="243"/>
      <c r="AL35" s="243"/>
      <c r="AM35" s="243"/>
      <c r="AN35" s="243"/>
      <c r="AO35" s="243"/>
      <c r="AP35" s="243"/>
      <c r="AQ35" s="243"/>
      <c r="AR35" s="243"/>
      <c r="AS35" s="243"/>
      <c r="AT35" s="243"/>
      <c r="AU35" s="243"/>
      <c r="AV35" s="243"/>
      <c r="AW35" s="243"/>
      <c r="AX35" s="437"/>
      <c r="AY35" s="437"/>
      <c r="AZ35" s="437"/>
      <c r="BA35" s="437"/>
      <c r="BB35" s="437"/>
      <c r="BC35" s="437"/>
      <c r="BD35" s="437"/>
      <c r="BE35" s="437"/>
      <c r="BF35" s="437"/>
      <c r="BG35" s="437"/>
      <c r="BH35" s="437"/>
      <c r="BI35" s="437"/>
      <c r="BJ35" s="437"/>
      <c r="BK35" s="437"/>
      <c r="BL35" s="83"/>
      <c r="BM35" s="436"/>
      <c r="BN35" s="436"/>
      <c r="BO35" s="436"/>
      <c r="BP35" s="436"/>
      <c r="BQ35" s="436"/>
      <c r="BR35" s="436"/>
      <c r="BS35" s="436"/>
      <c r="BT35" s="436"/>
      <c r="BU35" s="436"/>
      <c r="BV35" s="436"/>
      <c r="BW35" s="436"/>
      <c r="BX35" s="436"/>
      <c r="BY35" s="436"/>
      <c r="BZ35" s="436"/>
      <c r="CA35" s="436"/>
      <c r="CB35" s="83"/>
      <c r="CC35" s="436"/>
      <c r="CD35" s="436"/>
      <c r="CE35" s="436"/>
      <c r="CF35" s="436"/>
      <c r="CG35" s="436"/>
      <c r="CH35" s="436"/>
      <c r="CI35" s="436"/>
      <c r="CJ35" s="436"/>
      <c r="CK35" s="436"/>
      <c r="CL35" s="83"/>
      <c r="CN35" s="40"/>
    </row>
    <row r="36" spans="1:92">
      <c r="A36" s="532"/>
      <c r="B36" s="83"/>
      <c r="C36" s="243"/>
      <c r="D36" s="243"/>
      <c r="E36" s="243"/>
      <c r="F36" s="243"/>
      <c r="G36" s="243"/>
      <c r="H36" s="243"/>
      <c r="I36" s="83"/>
      <c r="J36" s="436"/>
      <c r="K36" s="436"/>
      <c r="L36" s="436"/>
      <c r="M36" s="436"/>
      <c r="N36" s="436"/>
      <c r="O36" s="436"/>
      <c r="P36" s="436"/>
      <c r="Q36" s="436"/>
      <c r="R36" s="436"/>
      <c r="S36" s="436"/>
      <c r="T36" s="436"/>
      <c r="U36" s="436"/>
      <c r="V36" s="436"/>
      <c r="W36" s="83"/>
      <c r="X36" s="243"/>
      <c r="Y36" s="243"/>
      <c r="Z36" s="243"/>
      <c r="AA36" s="243"/>
      <c r="AB36" s="243"/>
      <c r="AC36" s="243"/>
      <c r="AD36" s="243"/>
      <c r="AE36" s="243"/>
      <c r="AF36" s="243"/>
      <c r="AG36" s="243"/>
      <c r="AH36" s="243"/>
      <c r="AI36" s="243"/>
      <c r="AJ36" s="83"/>
      <c r="AK36" s="243"/>
      <c r="AL36" s="243"/>
      <c r="AM36" s="243"/>
      <c r="AN36" s="243"/>
      <c r="AO36" s="243"/>
      <c r="AP36" s="243"/>
      <c r="AQ36" s="243"/>
      <c r="AR36" s="243"/>
      <c r="AS36" s="243"/>
      <c r="AT36" s="243"/>
      <c r="AU36" s="243"/>
      <c r="AV36" s="243"/>
      <c r="AW36" s="243"/>
      <c r="AX36" s="437"/>
      <c r="AY36" s="437"/>
      <c r="AZ36" s="437"/>
      <c r="BA36" s="437"/>
      <c r="BB36" s="437"/>
      <c r="BC36" s="437"/>
      <c r="BD36" s="437"/>
      <c r="BE36" s="437"/>
      <c r="BF36" s="437"/>
      <c r="BG36" s="437"/>
      <c r="BH36" s="437"/>
      <c r="BI36" s="437"/>
      <c r="BJ36" s="437"/>
      <c r="BK36" s="437"/>
      <c r="BL36" s="83"/>
      <c r="BM36" s="436"/>
      <c r="BN36" s="436"/>
      <c r="BO36" s="436"/>
      <c r="BP36" s="436"/>
      <c r="BQ36" s="436"/>
      <c r="BR36" s="436"/>
      <c r="BS36" s="436"/>
      <c r="BT36" s="436"/>
      <c r="BU36" s="436"/>
      <c r="BV36" s="436"/>
      <c r="BW36" s="436"/>
      <c r="BX36" s="436"/>
      <c r="BY36" s="436"/>
      <c r="BZ36" s="436"/>
      <c r="CA36" s="436"/>
      <c r="CB36" s="83"/>
      <c r="CC36" s="436"/>
      <c r="CD36" s="436"/>
      <c r="CE36" s="436"/>
      <c r="CF36" s="436"/>
      <c r="CG36" s="436"/>
      <c r="CH36" s="436"/>
      <c r="CI36" s="436"/>
      <c r="CJ36" s="436"/>
      <c r="CK36" s="436"/>
      <c r="CL36" s="83"/>
    </row>
    <row r="37" spans="1:92">
      <c r="A37" s="532"/>
      <c r="B37" s="83"/>
      <c r="C37" s="243"/>
      <c r="D37" s="243"/>
      <c r="E37" s="243"/>
      <c r="F37" s="243"/>
      <c r="G37" s="243"/>
      <c r="H37" s="243"/>
      <c r="I37" s="83"/>
      <c r="J37" s="128"/>
      <c r="K37" s="128"/>
      <c r="L37" s="128"/>
      <c r="M37" s="128"/>
      <c r="N37" s="128"/>
      <c r="O37" s="128"/>
      <c r="P37" s="128"/>
      <c r="Q37" s="128"/>
      <c r="R37" s="128"/>
      <c r="S37" s="128"/>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row>
    <row r="38" spans="1:92" ht="23.25" customHeight="1">
      <c r="A38" s="532"/>
      <c r="B38" s="83"/>
      <c r="C38" s="243"/>
      <c r="D38" s="243"/>
      <c r="E38" s="243"/>
      <c r="F38" s="243"/>
      <c r="G38" s="243"/>
      <c r="H38" s="243"/>
      <c r="I38" s="83"/>
      <c r="J38" s="252" t="s">
        <v>130</v>
      </c>
      <c r="K38" s="252"/>
      <c r="L38" s="252"/>
      <c r="M38" s="252"/>
      <c r="N38" s="252"/>
      <c r="O38" s="252"/>
      <c r="P38" s="252"/>
      <c r="Q38" s="252"/>
      <c r="R38" s="252"/>
      <c r="S38" s="252"/>
      <c r="T38" s="479" t="s">
        <v>14</v>
      </c>
      <c r="U38" s="477"/>
      <c r="V38" s="477"/>
      <c r="W38" s="83"/>
      <c r="X38" s="260" t="s">
        <v>131</v>
      </c>
      <c r="Y38" s="260"/>
      <c r="Z38" s="260"/>
      <c r="AA38" s="260"/>
      <c r="AB38" s="260"/>
      <c r="AC38" s="260"/>
      <c r="AD38" s="260"/>
      <c r="AE38" s="260"/>
      <c r="AF38" s="260"/>
      <c r="AG38" s="479" t="s">
        <v>14</v>
      </c>
      <c r="AH38" s="477"/>
      <c r="AI38" s="481"/>
      <c r="AJ38" s="83"/>
      <c r="AK38" s="252" t="s">
        <v>132</v>
      </c>
      <c r="AL38" s="252"/>
      <c r="AM38" s="252"/>
      <c r="AN38" s="252"/>
      <c r="AO38" s="252"/>
      <c r="AP38" s="252"/>
      <c r="AQ38" s="252"/>
      <c r="AR38" s="252"/>
      <c r="AS38" s="252"/>
      <c r="AT38" s="447"/>
      <c r="AU38" s="479" t="s">
        <v>14</v>
      </c>
      <c r="AV38" s="477"/>
      <c r="AW38" s="481"/>
      <c r="AX38" s="452"/>
      <c r="AY38" s="452"/>
      <c r="AZ38" s="452"/>
      <c r="BA38" s="452"/>
      <c r="BB38" s="452"/>
      <c r="BC38" s="452"/>
      <c r="BD38" s="452"/>
      <c r="BE38" s="452"/>
      <c r="BF38" s="452"/>
      <c r="BG38" s="452"/>
      <c r="BH38" s="452"/>
      <c r="BI38" s="452"/>
      <c r="BJ38" s="452"/>
      <c r="BK38" s="452"/>
      <c r="BL38" s="83"/>
      <c r="BM38" s="260" t="s">
        <v>133</v>
      </c>
      <c r="BN38" s="260"/>
      <c r="BO38" s="260"/>
      <c r="BP38" s="260"/>
      <c r="BQ38" s="260"/>
      <c r="BR38" s="260"/>
      <c r="BS38" s="260"/>
      <c r="BT38" s="260"/>
      <c r="BU38" s="260"/>
      <c r="BV38" s="260"/>
      <c r="BW38" s="260"/>
      <c r="BX38" s="433"/>
      <c r="BY38" s="479" t="s">
        <v>23</v>
      </c>
      <c r="BZ38" s="477"/>
      <c r="CA38" s="481"/>
      <c r="CB38" s="83"/>
      <c r="CC38" s="268" t="s">
        <v>134</v>
      </c>
      <c r="CD38" s="268"/>
      <c r="CE38" s="268"/>
      <c r="CF38" s="268"/>
      <c r="CG38" s="268"/>
      <c r="CH38" s="269"/>
      <c r="CI38" s="479" t="s">
        <v>23</v>
      </c>
      <c r="CJ38" s="477"/>
      <c r="CK38" s="477"/>
      <c r="CL38" s="129"/>
    </row>
    <row r="39" spans="1:92" ht="15" customHeight="1" thickBot="1">
      <c r="A39" s="532"/>
      <c r="B39" s="83"/>
      <c r="C39" s="243"/>
      <c r="D39" s="243"/>
      <c r="E39" s="243"/>
      <c r="F39" s="243"/>
      <c r="G39" s="243"/>
      <c r="H39" s="243"/>
      <c r="I39" s="83"/>
      <c r="J39" s="253"/>
      <c r="K39" s="253"/>
      <c r="L39" s="253"/>
      <c r="M39" s="253"/>
      <c r="N39" s="253"/>
      <c r="O39" s="253"/>
      <c r="P39" s="253"/>
      <c r="Q39" s="253"/>
      <c r="R39" s="253"/>
      <c r="S39" s="253"/>
      <c r="T39" s="480"/>
      <c r="U39" s="478"/>
      <c r="V39" s="478"/>
      <c r="W39" s="83"/>
      <c r="X39" s="261"/>
      <c r="Y39" s="261"/>
      <c r="Z39" s="261"/>
      <c r="AA39" s="261"/>
      <c r="AB39" s="261"/>
      <c r="AC39" s="261"/>
      <c r="AD39" s="261"/>
      <c r="AE39" s="261"/>
      <c r="AF39" s="261"/>
      <c r="AG39" s="480"/>
      <c r="AH39" s="478"/>
      <c r="AI39" s="482"/>
      <c r="AJ39" s="83"/>
      <c r="AK39" s="253"/>
      <c r="AL39" s="253"/>
      <c r="AM39" s="253"/>
      <c r="AN39" s="253"/>
      <c r="AO39" s="253"/>
      <c r="AP39" s="253"/>
      <c r="AQ39" s="253"/>
      <c r="AR39" s="253"/>
      <c r="AS39" s="253"/>
      <c r="AT39" s="448"/>
      <c r="AU39" s="480"/>
      <c r="AV39" s="478"/>
      <c r="AW39" s="482"/>
      <c r="AX39" s="452"/>
      <c r="AY39" s="452"/>
      <c r="AZ39" s="452"/>
      <c r="BA39" s="452"/>
      <c r="BB39" s="452"/>
      <c r="BC39" s="452"/>
      <c r="BD39" s="452"/>
      <c r="BE39" s="452"/>
      <c r="BF39" s="452"/>
      <c r="BG39" s="452"/>
      <c r="BH39" s="452"/>
      <c r="BI39" s="452"/>
      <c r="BJ39" s="452"/>
      <c r="BK39" s="452"/>
      <c r="BL39" s="83"/>
      <c r="BM39" s="261"/>
      <c r="BN39" s="261"/>
      <c r="BO39" s="261"/>
      <c r="BP39" s="261"/>
      <c r="BQ39" s="261"/>
      <c r="BR39" s="261"/>
      <c r="BS39" s="261"/>
      <c r="BT39" s="261"/>
      <c r="BU39" s="261"/>
      <c r="BV39" s="261"/>
      <c r="BW39" s="261"/>
      <c r="BX39" s="434"/>
      <c r="BY39" s="480"/>
      <c r="BZ39" s="478"/>
      <c r="CA39" s="482"/>
      <c r="CB39" s="83"/>
      <c r="CC39" s="270"/>
      <c r="CD39" s="270"/>
      <c r="CE39" s="270"/>
      <c r="CF39" s="270"/>
      <c r="CG39" s="270"/>
      <c r="CH39" s="271"/>
      <c r="CI39" s="480"/>
      <c r="CJ39" s="478"/>
      <c r="CK39" s="478"/>
      <c r="CL39" s="129"/>
    </row>
    <row r="40" spans="1:92" ht="15.75" thickTop="1">
      <c r="A40" s="532"/>
      <c r="B40" s="83"/>
      <c r="C40" s="243"/>
      <c r="D40" s="243"/>
      <c r="E40" s="243"/>
      <c r="F40" s="243"/>
      <c r="G40" s="243"/>
      <c r="H40" s="243"/>
      <c r="I40" s="83"/>
      <c r="J40" s="130"/>
      <c r="K40" s="130"/>
      <c r="L40" s="130"/>
      <c r="M40" s="130"/>
      <c r="N40" s="130"/>
      <c r="O40" s="130"/>
      <c r="P40" s="130"/>
      <c r="Q40" s="130"/>
      <c r="R40" s="130"/>
      <c r="S40" s="130"/>
      <c r="T40" s="130"/>
      <c r="U40" s="130"/>
      <c r="V40" s="130"/>
      <c r="W40" s="83"/>
      <c r="X40" s="130"/>
      <c r="Y40" s="130"/>
      <c r="Z40" s="130"/>
      <c r="AA40" s="130"/>
      <c r="AB40" s="130"/>
      <c r="AC40" s="130"/>
      <c r="AD40" s="130"/>
      <c r="AE40" s="130"/>
      <c r="AF40" s="130"/>
      <c r="AG40" s="140"/>
      <c r="AH40" s="140"/>
      <c r="AI40" s="140"/>
      <c r="AJ40" s="83"/>
      <c r="AK40" s="768" t="s">
        <v>250</v>
      </c>
      <c r="AL40" s="456"/>
      <c r="AM40" s="456"/>
      <c r="AN40" s="456"/>
      <c r="AO40" s="456"/>
      <c r="AP40" s="456"/>
      <c r="AQ40" s="456"/>
      <c r="AR40" s="456"/>
      <c r="AS40" s="456"/>
      <c r="AT40" s="456"/>
      <c r="AU40" s="456"/>
      <c r="AV40" s="456"/>
      <c r="AW40" s="456"/>
      <c r="AX40" s="437" t="s">
        <v>126</v>
      </c>
      <c r="AY40" s="437"/>
      <c r="AZ40" s="437"/>
      <c r="BA40" s="437"/>
      <c r="BB40" s="437"/>
      <c r="BC40" s="437"/>
      <c r="BD40" s="437"/>
      <c r="BE40" s="437"/>
      <c r="BF40" s="437"/>
      <c r="BG40" s="437"/>
      <c r="BH40" s="437"/>
      <c r="BI40" s="437"/>
      <c r="BJ40" s="437"/>
      <c r="BK40" s="437"/>
      <c r="BL40" s="83"/>
      <c r="BM40" s="131"/>
      <c r="BN40" s="131"/>
      <c r="BO40" s="131"/>
      <c r="BP40" s="131"/>
      <c r="BQ40" s="131"/>
      <c r="BR40" s="131"/>
      <c r="BS40" s="132"/>
      <c r="BT40" s="130"/>
      <c r="BU40" s="130"/>
      <c r="BV40" s="130"/>
      <c r="BW40" s="130"/>
      <c r="BX40" s="130"/>
      <c r="BY40" s="130"/>
      <c r="BZ40" s="130"/>
      <c r="CA40" s="130"/>
      <c r="CB40" s="172"/>
      <c r="CC40" s="130"/>
      <c r="CD40" s="130"/>
      <c r="CE40" s="130"/>
      <c r="CF40" s="130"/>
      <c r="CG40" s="130"/>
      <c r="CH40" s="130"/>
      <c r="CI40" s="130"/>
      <c r="CJ40" s="130"/>
      <c r="CK40" s="130"/>
      <c r="CL40" s="83"/>
    </row>
    <row r="41" spans="1:92" ht="15" customHeight="1">
      <c r="A41" s="532"/>
      <c r="B41" s="83"/>
      <c r="C41" s="243"/>
      <c r="D41" s="243"/>
      <c r="E41" s="243"/>
      <c r="F41" s="243"/>
      <c r="G41" s="243"/>
      <c r="H41" s="243"/>
      <c r="I41" s="83"/>
      <c r="J41" s="449" t="s">
        <v>251</v>
      </c>
      <c r="K41" s="243"/>
      <c r="L41" s="243"/>
      <c r="M41" s="243"/>
      <c r="N41" s="243"/>
      <c r="O41" s="243"/>
      <c r="P41" s="243"/>
      <c r="Q41" s="243"/>
      <c r="R41" s="243"/>
      <c r="S41" s="243"/>
      <c r="T41" s="243"/>
      <c r="U41" s="243"/>
      <c r="V41" s="243"/>
      <c r="W41" s="170"/>
      <c r="X41" s="243" t="s">
        <v>137</v>
      </c>
      <c r="Y41" s="243"/>
      <c r="Z41" s="243"/>
      <c r="AA41" s="243"/>
      <c r="AB41" s="243"/>
      <c r="AC41" s="243"/>
      <c r="AD41" s="243"/>
      <c r="AE41" s="243"/>
      <c r="AF41" s="243"/>
      <c r="AG41" s="243"/>
      <c r="AH41" s="243"/>
      <c r="AI41" s="243"/>
      <c r="AJ41" s="83"/>
      <c r="AK41" s="456"/>
      <c r="AL41" s="456"/>
      <c r="AM41" s="456"/>
      <c r="AN41" s="456"/>
      <c r="AO41" s="456"/>
      <c r="AP41" s="456"/>
      <c r="AQ41" s="456"/>
      <c r="AR41" s="456"/>
      <c r="AS41" s="456"/>
      <c r="AT41" s="456"/>
      <c r="AU41" s="456"/>
      <c r="AV41" s="456"/>
      <c r="AW41" s="456"/>
      <c r="AX41" s="437"/>
      <c r="AY41" s="437"/>
      <c r="AZ41" s="437"/>
      <c r="BA41" s="437"/>
      <c r="BB41" s="437"/>
      <c r="BC41" s="437"/>
      <c r="BD41" s="437"/>
      <c r="BE41" s="437"/>
      <c r="BF41" s="437"/>
      <c r="BG41" s="437"/>
      <c r="BH41" s="437"/>
      <c r="BI41" s="437"/>
      <c r="BJ41" s="437"/>
      <c r="BK41" s="437"/>
      <c r="BL41" s="83"/>
      <c r="BM41" s="449" t="s">
        <v>252</v>
      </c>
      <c r="BN41" s="243"/>
      <c r="BO41" s="243"/>
      <c r="BP41" s="243"/>
      <c r="BQ41" s="243"/>
      <c r="BR41" s="243"/>
      <c r="BS41" s="455"/>
      <c r="BT41" s="436" t="s">
        <v>253</v>
      </c>
      <c r="BU41" s="436"/>
      <c r="BV41" s="436"/>
      <c r="BW41" s="436"/>
      <c r="BX41" s="436"/>
      <c r="BY41" s="436"/>
      <c r="BZ41" s="436"/>
      <c r="CA41" s="436"/>
      <c r="CB41" s="83"/>
      <c r="CC41" s="243" t="s">
        <v>140</v>
      </c>
      <c r="CD41" s="243"/>
      <c r="CE41" s="243"/>
      <c r="CF41" s="243"/>
      <c r="CG41" s="243"/>
      <c r="CH41" s="243"/>
      <c r="CI41" s="243"/>
      <c r="CJ41" s="243"/>
      <c r="CK41" s="243"/>
      <c r="CL41" s="83"/>
    </row>
    <row r="42" spans="1:92">
      <c r="A42" s="532"/>
      <c r="B42" s="83"/>
      <c r="C42" s="244"/>
      <c r="D42" s="244"/>
      <c r="E42" s="244"/>
      <c r="F42" s="244"/>
      <c r="G42" s="244"/>
      <c r="H42" s="244"/>
      <c r="I42" s="83"/>
      <c r="J42" s="449"/>
      <c r="K42" s="243"/>
      <c r="L42" s="243"/>
      <c r="M42" s="243"/>
      <c r="N42" s="243"/>
      <c r="O42" s="243"/>
      <c r="P42" s="243"/>
      <c r="Q42" s="243"/>
      <c r="R42" s="243"/>
      <c r="S42" s="243"/>
      <c r="T42" s="243"/>
      <c r="U42" s="243"/>
      <c r="V42" s="243"/>
      <c r="W42" s="170"/>
      <c r="X42" s="243"/>
      <c r="Y42" s="243"/>
      <c r="Z42" s="243"/>
      <c r="AA42" s="243"/>
      <c r="AB42" s="243"/>
      <c r="AC42" s="243"/>
      <c r="AD42" s="243"/>
      <c r="AE42" s="243"/>
      <c r="AF42" s="243"/>
      <c r="AG42" s="243"/>
      <c r="AH42" s="243"/>
      <c r="AI42" s="243"/>
      <c r="AJ42" s="83"/>
      <c r="AK42" s="456"/>
      <c r="AL42" s="456"/>
      <c r="AM42" s="456"/>
      <c r="AN42" s="456"/>
      <c r="AO42" s="456"/>
      <c r="AP42" s="456"/>
      <c r="AQ42" s="456"/>
      <c r="AR42" s="456"/>
      <c r="AS42" s="456"/>
      <c r="AT42" s="456"/>
      <c r="AU42" s="456"/>
      <c r="AV42" s="456"/>
      <c r="AW42" s="456"/>
      <c r="AX42" s="437"/>
      <c r="AY42" s="437"/>
      <c r="AZ42" s="437"/>
      <c r="BA42" s="437"/>
      <c r="BB42" s="437"/>
      <c r="BC42" s="437"/>
      <c r="BD42" s="437"/>
      <c r="BE42" s="437"/>
      <c r="BF42" s="437"/>
      <c r="BG42" s="437"/>
      <c r="BH42" s="437"/>
      <c r="BI42" s="437"/>
      <c r="BJ42" s="437"/>
      <c r="BK42" s="437"/>
      <c r="BL42" s="83"/>
      <c r="BM42" s="449"/>
      <c r="BN42" s="243"/>
      <c r="BO42" s="243"/>
      <c r="BP42" s="243"/>
      <c r="BQ42" s="243"/>
      <c r="BR42" s="243"/>
      <c r="BS42" s="455"/>
      <c r="BT42" s="436"/>
      <c r="BU42" s="436"/>
      <c r="BV42" s="436"/>
      <c r="BW42" s="436"/>
      <c r="BX42" s="436"/>
      <c r="BY42" s="436"/>
      <c r="BZ42" s="436"/>
      <c r="CA42" s="436"/>
      <c r="CB42" s="83"/>
      <c r="CC42" s="243"/>
      <c r="CD42" s="243"/>
      <c r="CE42" s="243"/>
      <c r="CF42" s="243"/>
      <c r="CG42" s="243"/>
      <c r="CH42" s="243"/>
      <c r="CI42" s="243"/>
      <c r="CJ42" s="243"/>
      <c r="CK42" s="243"/>
      <c r="CL42" s="83"/>
    </row>
    <row r="43" spans="1:92" ht="16.5" customHeight="1">
      <c r="A43" s="532"/>
      <c r="B43" s="83"/>
      <c r="C43" s="296" t="s">
        <v>141</v>
      </c>
      <c r="D43" s="296"/>
      <c r="E43" s="296"/>
      <c r="F43" s="296"/>
      <c r="G43" s="296" t="s">
        <v>142</v>
      </c>
      <c r="H43" s="296"/>
      <c r="I43" s="83"/>
      <c r="J43" s="449"/>
      <c r="K43" s="243"/>
      <c r="L43" s="243"/>
      <c r="M43" s="243"/>
      <c r="N43" s="243"/>
      <c r="O43" s="243"/>
      <c r="P43" s="243"/>
      <c r="Q43" s="243"/>
      <c r="R43" s="243"/>
      <c r="S43" s="243"/>
      <c r="T43" s="243"/>
      <c r="U43" s="243"/>
      <c r="V43" s="243"/>
      <c r="W43" s="170"/>
      <c r="X43" s="243"/>
      <c r="Y43" s="243"/>
      <c r="Z43" s="243"/>
      <c r="AA43" s="243"/>
      <c r="AB43" s="243"/>
      <c r="AC43" s="243"/>
      <c r="AD43" s="243"/>
      <c r="AE43" s="243"/>
      <c r="AF43" s="243"/>
      <c r="AG43" s="243"/>
      <c r="AH43" s="243"/>
      <c r="AI43" s="243"/>
      <c r="AJ43" s="83"/>
      <c r="AK43" s="456"/>
      <c r="AL43" s="456"/>
      <c r="AM43" s="456"/>
      <c r="AN43" s="456"/>
      <c r="AO43" s="456"/>
      <c r="AP43" s="456"/>
      <c r="AQ43" s="456"/>
      <c r="AR43" s="456"/>
      <c r="AS43" s="456"/>
      <c r="AT43" s="456"/>
      <c r="AU43" s="456"/>
      <c r="AV43" s="456"/>
      <c r="AW43" s="456"/>
      <c r="AX43" s="437"/>
      <c r="AY43" s="437"/>
      <c r="AZ43" s="437"/>
      <c r="BA43" s="437"/>
      <c r="BB43" s="437"/>
      <c r="BC43" s="437"/>
      <c r="BD43" s="437"/>
      <c r="BE43" s="437"/>
      <c r="BF43" s="437"/>
      <c r="BG43" s="437"/>
      <c r="BH43" s="437"/>
      <c r="BI43" s="437"/>
      <c r="BJ43" s="437"/>
      <c r="BK43" s="437"/>
      <c r="BL43" s="83"/>
      <c r="BM43" s="449"/>
      <c r="BN43" s="243"/>
      <c r="BO43" s="243"/>
      <c r="BP43" s="243"/>
      <c r="BQ43" s="243"/>
      <c r="BR43" s="243"/>
      <c r="BS43" s="455"/>
      <c r="BT43" s="436"/>
      <c r="BU43" s="436"/>
      <c r="BV43" s="436"/>
      <c r="BW43" s="436"/>
      <c r="BX43" s="436"/>
      <c r="BY43" s="436"/>
      <c r="BZ43" s="436"/>
      <c r="CA43" s="436"/>
      <c r="CB43" s="83"/>
      <c r="CC43" s="243"/>
      <c r="CD43" s="243"/>
      <c r="CE43" s="243"/>
      <c r="CF43" s="243"/>
      <c r="CG43" s="243"/>
      <c r="CH43" s="243"/>
      <c r="CI43" s="243"/>
      <c r="CJ43" s="243"/>
      <c r="CK43" s="243"/>
      <c r="CL43" s="83"/>
    </row>
    <row r="44" spans="1:92" ht="16.5" customHeight="1">
      <c r="A44" s="532"/>
      <c r="B44" s="83"/>
      <c r="C44" s="294" t="s">
        <v>143</v>
      </c>
      <c r="D44" s="294"/>
      <c r="E44" s="294"/>
      <c r="F44" s="294"/>
      <c r="G44" s="304" t="str">
        <f>'Completed Example - PCIT'!T38</f>
        <v>COMPLETE</v>
      </c>
      <c r="H44" s="304"/>
      <c r="I44" s="83"/>
      <c r="J44" s="449"/>
      <c r="K44" s="243"/>
      <c r="L44" s="243"/>
      <c r="M44" s="243"/>
      <c r="N44" s="243"/>
      <c r="O44" s="243"/>
      <c r="P44" s="243"/>
      <c r="Q44" s="243"/>
      <c r="R44" s="243"/>
      <c r="S44" s="243"/>
      <c r="T44" s="243"/>
      <c r="U44" s="243"/>
      <c r="V44" s="243"/>
      <c r="W44" s="170"/>
      <c r="X44" s="243"/>
      <c r="Y44" s="243"/>
      <c r="Z44" s="243"/>
      <c r="AA44" s="243"/>
      <c r="AB44" s="243"/>
      <c r="AC44" s="243"/>
      <c r="AD44" s="243"/>
      <c r="AE44" s="243"/>
      <c r="AF44" s="243"/>
      <c r="AG44" s="243"/>
      <c r="AH44" s="243"/>
      <c r="AI44" s="243"/>
      <c r="AJ44" s="83"/>
      <c r="AK44" s="456"/>
      <c r="AL44" s="456"/>
      <c r="AM44" s="456"/>
      <c r="AN44" s="456"/>
      <c r="AO44" s="456"/>
      <c r="AP44" s="456"/>
      <c r="AQ44" s="456"/>
      <c r="AR44" s="456"/>
      <c r="AS44" s="456"/>
      <c r="AT44" s="456"/>
      <c r="AU44" s="456"/>
      <c r="AV44" s="456"/>
      <c r="AW44" s="456"/>
      <c r="AX44" s="437"/>
      <c r="AY44" s="437"/>
      <c r="AZ44" s="437"/>
      <c r="BA44" s="437"/>
      <c r="BB44" s="437"/>
      <c r="BC44" s="437"/>
      <c r="BD44" s="437"/>
      <c r="BE44" s="437"/>
      <c r="BF44" s="437"/>
      <c r="BG44" s="437"/>
      <c r="BH44" s="437"/>
      <c r="BI44" s="437"/>
      <c r="BJ44" s="437"/>
      <c r="BK44" s="437"/>
      <c r="BL44" s="83"/>
      <c r="BM44" s="449"/>
      <c r="BN44" s="243"/>
      <c r="BO44" s="243"/>
      <c r="BP44" s="243"/>
      <c r="BQ44" s="243"/>
      <c r="BR44" s="243"/>
      <c r="BS44" s="455"/>
      <c r="BT44" s="436"/>
      <c r="BU44" s="436"/>
      <c r="BV44" s="436"/>
      <c r="BW44" s="436"/>
      <c r="BX44" s="436"/>
      <c r="BY44" s="436"/>
      <c r="BZ44" s="436"/>
      <c r="CA44" s="436"/>
      <c r="CB44" s="83"/>
      <c r="CC44" s="243"/>
      <c r="CD44" s="243"/>
      <c r="CE44" s="243"/>
      <c r="CF44" s="243"/>
      <c r="CG44" s="243"/>
      <c r="CH44" s="243"/>
      <c r="CI44" s="243"/>
      <c r="CJ44" s="243"/>
      <c r="CK44" s="243"/>
      <c r="CL44" s="83"/>
    </row>
    <row r="45" spans="1:92" ht="16.5" customHeight="1">
      <c r="A45" s="532"/>
      <c r="B45" s="83"/>
      <c r="C45" s="295"/>
      <c r="D45" s="295"/>
      <c r="E45" s="295"/>
      <c r="F45" s="295"/>
      <c r="G45" s="305"/>
      <c r="H45" s="305"/>
      <c r="I45" s="83"/>
      <c r="J45" s="449"/>
      <c r="K45" s="243"/>
      <c r="L45" s="243"/>
      <c r="M45" s="243"/>
      <c r="N45" s="243"/>
      <c r="O45" s="243"/>
      <c r="P45" s="243"/>
      <c r="Q45" s="243"/>
      <c r="R45" s="243"/>
      <c r="S45" s="243"/>
      <c r="T45" s="243"/>
      <c r="U45" s="243"/>
      <c r="V45" s="243"/>
      <c r="W45" s="170"/>
      <c r="X45" s="243"/>
      <c r="Y45" s="243"/>
      <c r="Z45" s="243"/>
      <c r="AA45" s="243"/>
      <c r="AB45" s="243"/>
      <c r="AC45" s="243"/>
      <c r="AD45" s="243"/>
      <c r="AE45" s="243"/>
      <c r="AF45" s="243"/>
      <c r="AG45" s="243"/>
      <c r="AH45" s="243"/>
      <c r="AI45" s="243"/>
      <c r="AJ45" s="83"/>
      <c r="AK45" s="456"/>
      <c r="AL45" s="456"/>
      <c r="AM45" s="456"/>
      <c r="AN45" s="456"/>
      <c r="AO45" s="456"/>
      <c r="AP45" s="456"/>
      <c r="AQ45" s="456"/>
      <c r="AR45" s="456"/>
      <c r="AS45" s="456"/>
      <c r="AT45" s="456"/>
      <c r="AU45" s="456"/>
      <c r="AV45" s="456"/>
      <c r="AW45" s="456"/>
      <c r="AX45" s="437"/>
      <c r="AY45" s="437"/>
      <c r="AZ45" s="437"/>
      <c r="BA45" s="437"/>
      <c r="BB45" s="437"/>
      <c r="BC45" s="437"/>
      <c r="BD45" s="437"/>
      <c r="BE45" s="437"/>
      <c r="BF45" s="437"/>
      <c r="BG45" s="437"/>
      <c r="BH45" s="437"/>
      <c r="BI45" s="437"/>
      <c r="BJ45" s="437"/>
      <c r="BK45" s="437"/>
      <c r="BL45" s="83"/>
      <c r="BM45" s="449"/>
      <c r="BN45" s="243"/>
      <c r="BO45" s="243"/>
      <c r="BP45" s="243"/>
      <c r="BQ45" s="243"/>
      <c r="BR45" s="243"/>
      <c r="BS45" s="455"/>
      <c r="BT45" s="436"/>
      <c r="BU45" s="436"/>
      <c r="BV45" s="436"/>
      <c r="BW45" s="436"/>
      <c r="BX45" s="436"/>
      <c r="BY45" s="436"/>
      <c r="BZ45" s="436"/>
      <c r="CA45" s="436"/>
      <c r="CB45" s="83"/>
      <c r="CC45" s="243"/>
      <c r="CD45" s="243"/>
      <c r="CE45" s="243"/>
      <c r="CF45" s="243"/>
      <c r="CG45" s="243"/>
      <c r="CH45" s="243"/>
      <c r="CI45" s="243"/>
      <c r="CJ45" s="243"/>
      <c r="CK45" s="243"/>
      <c r="CL45" s="83"/>
    </row>
    <row r="46" spans="1:92">
      <c r="A46" s="532"/>
      <c r="B46" s="83"/>
      <c r="C46" s="294" t="s">
        <v>144</v>
      </c>
      <c r="D46" s="294"/>
      <c r="E46" s="294"/>
      <c r="F46" s="294"/>
      <c r="G46" s="304" t="str">
        <f>AG38</f>
        <v>COMPLETE</v>
      </c>
      <c r="H46" s="304"/>
      <c r="I46" s="83"/>
      <c r="J46" s="449"/>
      <c r="K46" s="243"/>
      <c r="L46" s="243"/>
      <c r="M46" s="243"/>
      <c r="N46" s="243"/>
      <c r="O46" s="243"/>
      <c r="P46" s="243"/>
      <c r="Q46" s="243"/>
      <c r="R46" s="243"/>
      <c r="S46" s="243"/>
      <c r="T46" s="243"/>
      <c r="U46" s="243"/>
      <c r="V46" s="243"/>
      <c r="W46" s="170"/>
      <c r="X46" s="243"/>
      <c r="Y46" s="243"/>
      <c r="Z46" s="243"/>
      <c r="AA46" s="243"/>
      <c r="AB46" s="243"/>
      <c r="AC46" s="243"/>
      <c r="AD46" s="243"/>
      <c r="AE46" s="243"/>
      <c r="AF46" s="243"/>
      <c r="AG46" s="243"/>
      <c r="AH46" s="243"/>
      <c r="AI46" s="243"/>
      <c r="AJ46" s="83"/>
      <c r="AK46" s="456"/>
      <c r="AL46" s="456"/>
      <c r="AM46" s="456"/>
      <c r="AN46" s="456"/>
      <c r="AO46" s="456"/>
      <c r="AP46" s="456"/>
      <c r="AQ46" s="456"/>
      <c r="AR46" s="456"/>
      <c r="AS46" s="456"/>
      <c r="AT46" s="456"/>
      <c r="AU46" s="456"/>
      <c r="AV46" s="456"/>
      <c r="AW46" s="456"/>
      <c r="AX46" s="437"/>
      <c r="AY46" s="437"/>
      <c r="AZ46" s="437"/>
      <c r="BA46" s="437"/>
      <c r="BB46" s="437"/>
      <c r="BC46" s="437"/>
      <c r="BD46" s="437"/>
      <c r="BE46" s="437"/>
      <c r="BF46" s="437"/>
      <c r="BG46" s="437"/>
      <c r="BH46" s="437"/>
      <c r="BI46" s="437"/>
      <c r="BJ46" s="437"/>
      <c r="BK46" s="437"/>
      <c r="BL46" s="83"/>
      <c r="BM46" s="449"/>
      <c r="BN46" s="243"/>
      <c r="BO46" s="243"/>
      <c r="BP46" s="243"/>
      <c r="BQ46" s="243"/>
      <c r="BR46" s="243"/>
      <c r="BS46" s="455"/>
      <c r="BT46" s="436"/>
      <c r="BU46" s="436"/>
      <c r="BV46" s="436"/>
      <c r="BW46" s="436"/>
      <c r="BX46" s="436"/>
      <c r="BY46" s="436"/>
      <c r="BZ46" s="436"/>
      <c r="CA46" s="436"/>
      <c r="CB46" s="83"/>
      <c r="CC46" s="243"/>
      <c r="CD46" s="243"/>
      <c r="CE46" s="243"/>
      <c r="CF46" s="243"/>
      <c r="CG46" s="243"/>
      <c r="CH46" s="243"/>
      <c r="CI46" s="243"/>
      <c r="CJ46" s="243"/>
      <c r="CK46" s="243"/>
      <c r="CL46" s="83"/>
    </row>
    <row r="47" spans="1:92" ht="15.75" customHeight="1">
      <c r="A47" s="532"/>
      <c r="B47" s="83"/>
      <c r="C47" s="295"/>
      <c r="D47" s="295"/>
      <c r="E47" s="295"/>
      <c r="F47" s="295"/>
      <c r="G47" s="305"/>
      <c r="H47" s="305"/>
      <c r="I47" s="83"/>
      <c r="J47" s="449"/>
      <c r="K47" s="243"/>
      <c r="L47" s="243"/>
      <c r="M47" s="243"/>
      <c r="N47" s="243"/>
      <c r="O47" s="243"/>
      <c r="P47" s="243"/>
      <c r="Q47" s="243"/>
      <c r="R47" s="243"/>
      <c r="S47" s="243"/>
      <c r="T47" s="243"/>
      <c r="U47" s="243"/>
      <c r="V47" s="243"/>
      <c r="W47" s="170"/>
      <c r="X47" s="243"/>
      <c r="Y47" s="243"/>
      <c r="Z47" s="243"/>
      <c r="AA47" s="243"/>
      <c r="AB47" s="243"/>
      <c r="AC47" s="243"/>
      <c r="AD47" s="243"/>
      <c r="AE47" s="243"/>
      <c r="AF47" s="243"/>
      <c r="AG47" s="243"/>
      <c r="AH47" s="243"/>
      <c r="AI47" s="243"/>
      <c r="AJ47" s="83"/>
      <c r="AK47" s="456"/>
      <c r="AL47" s="456"/>
      <c r="AM47" s="456"/>
      <c r="AN47" s="456"/>
      <c r="AO47" s="456"/>
      <c r="AP47" s="456"/>
      <c r="AQ47" s="456"/>
      <c r="AR47" s="456"/>
      <c r="AS47" s="456"/>
      <c r="AT47" s="456"/>
      <c r="AU47" s="456"/>
      <c r="AV47" s="456"/>
      <c r="AW47" s="456"/>
      <c r="AX47" s="437"/>
      <c r="AY47" s="437"/>
      <c r="AZ47" s="437"/>
      <c r="BA47" s="437"/>
      <c r="BB47" s="437"/>
      <c r="BC47" s="437"/>
      <c r="BD47" s="437"/>
      <c r="BE47" s="437"/>
      <c r="BF47" s="437"/>
      <c r="BG47" s="437"/>
      <c r="BH47" s="437"/>
      <c r="BI47" s="437"/>
      <c r="BJ47" s="437"/>
      <c r="BK47" s="437"/>
      <c r="BL47" s="83"/>
      <c r="BM47" s="449"/>
      <c r="BN47" s="243"/>
      <c r="BO47" s="243"/>
      <c r="BP47" s="243"/>
      <c r="BQ47" s="243"/>
      <c r="BR47" s="243"/>
      <c r="BS47" s="455"/>
      <c r="BT47" s="436"/>
      <c r="BU47" s="436"/>
      <c r="BV47" s="436"/>
      <c r="BW47" s="436"/>
      <c r="BX47" s="436"/>
      <c r="BY47" s="436"/>
      <c r="BZ47" s="436"/>
      <c r="CA47" s="436"/>
      <c r="CB47" s="83"/>
      <c r="CC47" s="243"/>
      <c r="CD47" s="243"/>
      <c r="CE47" s="243"/>
      <c r="CF47" s="243"/>
      <c r="CG47" s="243"/>
      <c r="CH47" s="243"/>
      <c r="CI47" s="243"/>
      <c r="CJ47" s="243"/>
      <c r="CK47" s="243"/>
      <c r="CL47" s="83"/>
    </row>
    <row r="48" spans="1:92" ht="15" customHeight="1">
      <c r="A48" s="532"/>
      <c r="B48" s="83"/>
      <c r="C48" s="294" t="s">
        <v>145</v>
      </c>
      <c r="D48" s="294"/>
      <c r="E48" s="294"/>
      <c r="F48" s="294"/>
      <c r="G48" s="304" t="str">
        <f>AU38</f>
        <v>COMPLETE</v>
      </c>
      <c r="H48" s="304"/>
      <c r="I48" s="83"/>
      <c r="J48" s="449"/>
      <c r="K48" s="243"/>
      <c r="L48" s="243"/>
      <c r="M48" s="243"/>
      <c r="N48" s="243"/>
      <c r="O48" s="243"/>
      <c r="P48" s="243"/>
      <c r="Q48" s="243"/>
      <c r="R48" s="243"/>
      <c r="S48" s="243"/>
      <c r="T48" s="243"/>
      <c r="U48" s="243"/>
      <c r="V48" s="243"/>
      <c r="W48" s="170"/>
      <c r="X48" s="243"/>
      <c r="Y48" s="243"/>
      <c r="Z48" s="243"/>
      <c r="AA48" s="243"/>
      <c r="AB48" s="243"/>
      <c r="AC48" s="243"/>
      <c r="AD48" s="243"/>
      <c r="AE48" s="243"/>
      <c r="AF48" s="243"/>
      <c r="AG48" s="243"/>
      <c r="AH48" s="243"/>
      <c r="AI48" s="243"/>
      <c r="AJ48" s="83"/>
      <c r="AK48" s="456"/>
      <c r="AL48" s="456"/>
      <c r="AM48" s="456"/>
      <c r="AN48" s="456"/>
      <c r="AO48" s="456"/>
      <c r="AP48" s="456"/>
      <c r="AQ48" s="456"/>
      <c r="AR48" s="456"/>
      <c r="AS48" s="456"/>
      <c r="AT48" s="456"/>
      <c r="AU48" s="456"/>
      <c r="AV48" s="456"/>
      <c r="AW48" s="456"/>
      <c r="AX48" s="437"/>
      <c r="AY48" s="437"/>
      <c r="AZ48" s="437"/>
      <c r="BA48" s="437"/>
      <c r="BB48" s="437"/>
      <c r="BC48" s="437"/>
      <c r="BD48" s="437"/>
      <c r="BE48" s="437"/>
      <c r="BF48" s="437"/>
      <c r="BG48" s="437"/>
      <c r="BH48" s="437"/>
      <c r="BI48" s="437"/>
      <c r="BJ48" s="437"/>
      <c r="BK48" s="437"/>
      <c r="BL48" s="83"/>
      <c r="BM48" s="449"/>
      <c r="BN48" s="243"/>
      <c r="BO48" s="243"/>
      <c r="BP48" s="243"/>
      <c r="BQ48" s="243"/>
      <c r="BR48" s="243"/>
      <c r="BS48" s="455"/>
      <c r="BT48" s="436"/>
      <c r="BU48" s="436"/>
      <c r="BV48" s="436"/>
      <c r="BW48" s="436"/>
      <c r="BX48" s="436"/>
      <c r="BY48" s="436"/>
      <c r="BZ48" s="436"/>
      <c r="CA48" s="436"/>
      <c r="CB48" s="83"/>
      <c r="CC48" s="243"/>
      <c r="CD48" s="243"/>
      <c r="CE48" s="243"/>
      <c r="CF48" s="243"/>
      <c r="CG48" s="243"/>
      <c r="CH48" s="243"/>
      <c r="CI48" s="243"/>
      <c r="CJ48" s="243"/>
      <c r="CK48" s="243"/>
      <c r="CL48" s="83"/>
    </row>
    <row r="49" spans="1:91" ht="15" customHeight="1">
      <c r="A49" s="532"/>
      <c r="B49" s="83"/>
      <c r="C49" s="295"/>
      <c r="D49" s="295"/>
      <c r="E49" s="295"/>
      <c r="F49" s="295"/>
      <c r="G49" s="305"/>
      <c r="H49" s="305"/>
      <c r="I49" s="83"/>
      <c r="J49" s="2"/>
      <c r="K49" s="2"/>
      <c r="L49" s="2"/>
      <c r="M49" s="2"/>
      <c r="N49" s="2"/>
      <c r="O49" s="2"/>
      <c r="P49" s="2"/>
      <c r="Q49" s="2"/>
      <c r="R49" s="2"/>
      <c r="S49" s="2"/>
      <c r="T49" s="2"/>
      <c r="U49" s="2"/>
      <c r="V49" s="2"/>
      <c r="W49" s="170"/>
      <c r="X49" s="243"/>
      <c r="Y49" s="243"/>
      <c r="Z49" s="243"/>
      <c r="AA49" s="243"/>
      <c r="AB49" s="243"/>
      <c r="AC49" s="243"/>
      <c r="AD49" s="243"/>
      <c r="AE49" s="243"/>
      <c r="AF49" s="243"/>
      <c r="AG49" s="243"/>
      <c r="AH49" s="243"/>
      <c r="AI49" s="243"/>
      <c r="AJ49" s="83"/>
      <c r="AK49" s="456"/>
      <c r="AL49" s="456"/>
      <c r="AM49" s="456"/>
      <c r="AN49" s="456"/>
      <c r="AO49" s="456"/>
      <c r="AP49" s="456"/>
      <c r="AQ49" s="456"/>
      <c r="AR49" s="456"/>
      <c r="AS49" s="456"/>
      <c r="AT49" s="456"/>
      <c r="AU49" s="456"/>
      <c r="AV49" s="456"/>
      <c r="AW49" s="456"/>
      <c r="AX49" s="437"/>
      <c r="AY49" s="437"/>
      <c r="AZ49" s="437"/>
      <c r="BA49" s="437"/>
      <c r="BB49" s="437"/>
      <c r="BC49" s="437"/>
      <c r="BD49" s="437"/>
      <c r="BE49" s="437"/>
      <c r="BF49" s="437"/>
      <c r="BG49" s="437"/>
      <c r="BH49" s="437"/>
      <c r="BI49" s="437"/>
      <c r="BJ49" s="437"/>
      <c r="BK49" s="437"/>
      <c r="BL49" s="83"/>
      <c r="BM49" s="130"/>
      <c r="BN49" s="130"/>
      <c r="BO49" s="130"/>
      <c r="BP49" s="130"/>
      <c r="BQ49" s="130"/>
      <c r="BR49" s="130"/>
      <c r="BS49" s="133"/>
      <c r="BT49" s="436"/>
      <c r="BU49" s="436"/>
      <c r="BV49" s="436"/>
      <c r="BW49" s="436"/>
      <c r="BX49" s="436"/>
      <c r="BY49" s="436"/>
      <c r="BZ49" s="436"/>
      <c r="CA49" s="436"/>
      <c r="CB49" s="83"/>
      <c r="CC49" s="243"/>
      <c r="CD49" s="243"/>
      <c r="CE49" s="243"/>
      <c r="CF49" s="243"/>
      <c r="CG49" s="243"/>
      <c r="CH49" s="243"/>
      <c r="CI49" s="243"/>
      <c r="CJ49" s="243"/>
      <c r="CK49" s="243"/>
      <c r="CL49" s="83"/>
      <c r="CM49" s="66"/>
    </row>
    <row r="50" spans="1:91" ht="15" customHeight="1" thickBot="1">
      <c r="A50" s="532"/>
      <c r="B50" s="83"/>
      <c r="C50" s="294" t="s">
        <v>146</v>
      </c>
      <c r="D50" s="294"/>
      <c r="E50" s="294"/>
      <c r="F50" s="294"/>
      <c r="G50" s="304" t="str">
        <f>BY38</f>
        <v>NOT STARTED</v>
      </c>
      <c r="H50" s="304"/>
      <c r="I50" s="83"/>
      <c r="J50" s="251" t="s">
        <v>147</v>
      </c>
      <c r="K50" s="251"/>
      <c r="L50" s="251"/>
      <c r="M50" s="251"/>
      <c r="N50" s="251"/>
      <c r="O50" s="251"/>
      <c r="P50" s="251"/>
      <c r="Q50" s="251"/>
      <c r="R50" s="251"/>
      <c r="S50" s="251"/>
      <c r="T50" s="251"/>
      <c r="U50" s="251"/>
      <c r="V50" s="251"/>
      <c r="W50" s="83"/>
      <c r="X50" s="251" t="s">
        <v>148</v>
      </c>
      <c r="Y50" s="251"/>
      <c r="Z50" s="251"/>
      <c r="AA50" s="251"/>
      <c r="AB50" s="251"/>
      <c r="AC50" s="251"/>
      <c r="AD50" s="251"/>
      <c r="AE50" s="251"/>
      <c r="AF50" s="251"/>
      <c r="AG50" s="251"/>
      <c r="AH50" s="251"/>
      <c r="AI50" s="251"/>
      <c r="AJ50" s="83"/>
      <c r="AK50" s="134" t="s">
        <v>149</v>
      </c>
      <c r="AL50" s="134"/>
      <c r="AM50" s="134"/>
      <c r="AN50" s="134"/>
      <c r="AO50" s="134"/>
      <c r="AP50" s="134"/>
      <c r="AQ50" s="134"/>
      <c r="AR50" s="134"/>
      <c r="AS50" s="134"/>
      <c r="AT50" s="134"/>
      <c r="AU50" s="134"/>
      <c r="AV50" s="134"/>
      <c r="AW50" s="134"/>
      <c r="AX50" s="437"/>
      <c r="AY50" s="437"/>
      <c r="AZ50" s="437"/>
      <c r="BA50" s="437"/>
      <c r="BB50" s="437"/>
      <c r="BC50" s="437"/>
      <c r="BD50" s="437"/>
      <c r="BE50" s="437"/>
      <c r="BF50" s="437"/>
      <c r="BG50" s="437"/>
      <c r="BH50" s="437"/>
      <c r="BI50" s="437"/>
      <c r="BJ50" s="437"/>
      <c r="BK50" s="437"/>
      <c r="BL50" s="83"/>
      <c r="BM50" s="453" t="s">
        <v>150</v>
      </c>
      <c r="BN50" s="453"/>
      <c r="BO50" s="453"/>
      <c r="BP50" s="453"/>
      <c r="BQ50" s="453"/>
      <c r="BR50" s="453"/>
      <c r="BS50" s="454"/>
      <c r="BT50" s="135"/>
      <c r="BU50" s="135"/>
      <c r="BV50" s="135"/>
      <c r="BW50" s="135"/>
      <c r="BX50" s="135"/>
      <c r="BY50" s="135"/>
      <c r="BZ50" s="135"/>
      <c r="CA50" s="135"/>
      <c r="CB50" s="83"/>
      <c r="CC50" s="243"/>
      <c r="CD50" s="243"/>
      <c r="CE50" s="243"/>
      <c r="CF50" s="243"/>
      <c r="CG50" s="243"/>
      <c r="CH50" s="243"/>
      <c r="CI50" s="243"/>
      <c r="CJ50" s="243"/>
      <c r="CK50" s="243"/>
      <c r="CL50" s="83"/>
      <c r="CM50" s="66"/>
    </row>
    <row r="51" spans="1:91" ht="15" customHeight="1" thickBot="1">
      <c r="A51" s="532"/>
      <c r="B51" s="83"/>
      <c r="C51" s="295"/>
      <c r="D51" s="295"/>
      <c r="E51" s="295"/>
      <c r="F51" s="295"/>
      <c r="G51" s="305"/>
      <c r="H51" s="305"/>
      <c r="I51" s="83"/>
      <c r="J51" s="458" t="s">
        <v>763</v>
      </c>
      <c r="K51" s="458"/>
      <c r="L51" s="458"/>
      <c r="M51" s="458"/>
      <c r="N51" s="458"/>
      <c r="O51" s="458"/>
      <c r="P51" s="458"/>
      <c r="Q51" s="458"/>
      <c r="R51" s="458"/>
      <c r="S51" s="458"/>
      <c r="T51" s="458"/>
      <c r="U51" s="458"/>
      <c r="V51" s="458"/>
      <c r="W51" s="83"/>
      <c r="X51" s="458" t="s">
        <v>256</v>
      </c>
      <c r="Y51" s="458"/>
      <c r="Z51" s="458"/>
      <c r="AA51" s="458"/>
      <c r="AB51" s="458"/>
      <c r="AC51" s="458"/>
      <c r="AD51" s="458"/>
      <c r="AE51" s="458"/>
      <c r="AF51" s="458"/>
      <c r="AG51" s="458"/>
      <c r="AH51" s="458"/>
      <c r="AI51" s="458"/>
      <c r="AJ51" s="83"/>
      <c r="AK51" s="769" t="s">
        <v>257</v>
      </c>
      <c r="AL51" s="458"/>
      <c r="AM51" s="458"/>
      <c r="AN51" s="458"/>
      <c r="AO51" s="458"/>
      <c r="AP51" s="458"/>
      <c r="AQ51" s="458"/>
      <c r="AR51" s="458"/>
      <c r="AS51" s="458"/>
      <c r="AT51" s="458"/>
      <c r="AU51" s="458"/>
      <c r="AV51" s="458"/>
      <c r="AW51" s="459"/>
      <c r="AX51" s="437"/>
      <c r="AY51" s="437"/>
      <c r="AZ51" s="437"/>
      <c r="BA51" s="437"/>
      <c r="BB51" s="437"/>
      <c r="BC51" s="437"/>
      <c r="BD51" s="437"/>
      <c r="BE51" s="437"/>
      <c r="BF51" s="437"/>
      <c r="BG51" s="437"/>
      <c r="BH51" s="437"/>
      <c r="BI51" s="437"/>
      <c r="BJ51" s="437"/>
      <c r="BK51" s="437"/>
      <c r="BL51" s="83"/>
      <c r="BM51" s="475" t="s">
        <v>258</v>
      </c>
      <c r="BN51" s="475"/>
      <c r="BO51" s="475"/>
      <c r="BP51" s="475"/>
      <c r="BQ51" s="475"/>
      <c r="BR51" s="475"/>
      <c r="BS51" s="475"/>
      <c r="BT51" s="475"/>
      <c r="BU51" s="475"/>
      <c r="BV51" s="475"/>
      <c r="BW51" s="475"/>
      <c r="BX51" s="475"/>
      <c r="BY51" s="475"/>
      <c r="BZ51" s="475"/>
      <c r="CA51" s="475"/>
      <c r="CB51" s="172"/>
      <c r="CC51" s="451"/>
      <c r="CD51" s="451"/>
      <c r="CE51" s="451"/>
      <c r="CF51" s="451"/>
      <c r="CG51" s="451"/>
      <c r="CH51" s="451"/>
      <c r="CI51" s="451"/>
      <c r="CJ51" s="451"/>
      <c r="CK51" s="451"/>
      <c r="CL51" s="83"/>
      <c r="CM51" s="66"/>
    </row>
    <row r="52" spans="1:91" ht="15" customHeight="1" thickBot="1">
      <c r="A52" s="532"/>
      <c r="B52" s="83"/>
      <c r="C52" s="294" t="s">
        <v>151</v>
      </c>
      <c r="D52" s="294"/>
      <c r="E52" s="294"/>
      <c r="F52" s="294"/>
      <c r="G52" s="304" t="str">
        <f>CI38</f>
        <v>NOT STARTED</v>
      </c>
      <c r="H52" s="304"/>
      <c r="I52" s="83"/>
      <c r="J52" s="458" t="s">
        <v>764</v>
      </c>
      <c r="K52" s="458"/>
      <c r="L52" s="458"/>
      <c r="M52" s="458"/>
      <c r="N52" s="458"/>
      <c r="O52" s="458"/>
      <c r="P52" s="458"/>
      <c r="Q52" s="458"/>
      <c r="R52" s="458"/>
      <c r="S52" s="458"/>
      <c r="T52" s="458"/>
      <c r="U52" s="458"/>
      <c r="V52" s="458"/>
      <c r="W52" s="83"/>
      <c r="X52" s="458" t="s">
        <v>260</v>
      </c>
      <c r="Y52" s="458"/>
      <c r="Z52" s="458"/>
      <c r="AA52" s="458"/>
      <c r="AB52" s="458"/>
      <c r="AC52" s="458"/>
      <c r="AD52" s="458"/>
      <c r="AE52" s="458"/>
      <c r="AF52" s="458"/>
      <c r="AG52" s="458"/>
      <c r="AH52" s="458"/>
      <c r="AI52" s="458"/>
      <c r="AJ52" s="83"/>
      <c r="AK52" s="458"/>
      <c r="AL52" s="458"/>
      <c r="AM52" s="458"/>
      <c r="AN52" s="458"/>
      <c r="AO52" s="458"/>
      <c r="AP52" s="458"/>
      <c r="AQ52" s="458"/>
      <c r="AR52" s="458"/>
      <c r="AS52" s="458"/>
      <c r="AT52" s="458"/>
      <c r="AU52" s="458"/>
      <c r="AV52" s="458"/>
      <c r="AW52" s="459"/>
      <c r="AX52" s="437"/>
      <c r="AY52" s="437"/>
      <c r="AZ52" s="437"/>
      <c r="BA52" s="437"/>
      <c r="BB52" s="437"/>
      <c r="BC52" s="437"/>
      <c r="BD52" s="437"/>
      <c r="BE52" s="437"/>
      <c r="BF52" s="437"/>
      <c r="BG52" s="437"/>
      <c r="BH52" s="437"/>
      <c r="BI52" s="437"/>
      <c r="BJ52" s="437"/>
      <c r="BK52" s="437"/>
      <c r="BL52" s="83"/>
      <c r="BM52" s="475" t="s">
        <v>765</v>
      </c>
      <c r="BN52" s="475"/>
      <c r="BO52" s="475"/>
      <c r="BP52" s="475"/>
      <c r="BQ52" s="475"/>
      <c r="BR52" s="475"/>
      <c r="BS52" s="475"/>
      <c r="BT52" s="475"/>
      <c r="BU52" s="475"/>
      <c r="BV52" s="475"/>
      <c r="BW52" s="475"/>
      <c r="BX52" s="475"/>
      <c r="BY52" s="475"/>
      <c r="BZ52" s="475"/>
      <c r="CA52" s="475"/>
      <c r="CB52" s="83"/>
      <c r="CC52" s="247" t="s">
        <v>152</v>
      </c>
      <c r="CD52" s="247"/>
      <c r="CE52" s="247"/>
      <c r="CF52" s="247"/>
      <c r="CG52" s="247"/>
      <c r="CH52" s="247"/>
      <c r="CI52" s="247"/>
      <c r="CJ52" s="247"/>
      <c r="CK52" s="247"/>
      <c r="CL52" s="83"/>
      <c r="CM52" s="66"/>
    </row>
    <row r="53" spans="1:91" ht="15.75" customHeight="1" thickBot="1">
      <c r="A53" s="532"/>
      <c r="B53" s="83"/>
      <c r="C53" s="295"/>
      <c r="D53" s="295"/>
      <c r="E53" s="295"/>
      <c r="F53" s="295"/>
      <c r="G53" s="305"/>
      <c r="H53" s="305"/>
      <c r="I53" s="83"/>
      <c r="J53" s="458"/>
      <c r="K53" s="458"/>
      <c r="L53" s="458"/>
      <c r="M53" s="458"/>
      <c r="N53" s="458"/>
      <c r="O53" s="458"/>
      <c r="P53" s="458"/>
      <c r="Q53" s="458"/>
      <c r="R53" s="458"/>
      <c r="S53" s="458"/>
      <c r="T53" s="458"/>
      <c r="U53" s="458"/>
      <c r="V53" s="458"/>
      <c r="W53" s="83"/>
      <c r="X53" s="458"/>
      <c r="Y53" s="458"/>
      <c r="Z53" s="458"/>
      <c r="AA53" s="458"/>
      <c r="AB53" s="458"/>
      <c r="AC53" s="458"/>
      <c r="AD53" s="458"/>
      <c r="AE53" s="458"/>
      <c r="AF53" s="458"/>
      <c r="AG53" s="458"/>
      <c r="AH53" s="458"/>
      <c r="AI53" s="458"/>
      <c r="AJ53" s="83"/>
      <c r="AK53" s="458"/>
      <c r="AL53" s="458"/>
      <c r="AM53" s="458"/>
      <c r="AN53" s="458"/>
      <c r="AO53" s="458"/>
      <c r="AP53" s="458"/>
      <c r="AQ53" s="458"/>
      <c r="AR53" s="458"/>
      <c r="AS53" s="458"/>
      <c r="AT53" s="458"/>
      <c r="AU53" s="458"/>
      <c r="AV53" s="458"/>
      <c r="AW53" s="459"/>
      <c r="AX53" s="437"/>
      <c r="AY53" s="437"/>
      <c r="AZ53" s="437"/>
      <c r="BA53" s="437"/>
      <c r="BB53" s="437"/>
      <c r="BC53" s="437"/>
      <c r="BD53" s="437"/>
      <c r="BE53" s="437"/>
      <c r="BF53" s="437"/>
      <c r="BG53" s="437"/>
      <c r="BH53" s="437"/>
      <c r="BI53" s="437"/>
      <c r="BJ53" s="437"/>
      <c r="BK53" s="437"/>
      <c r="BL53" s="83"/>
      <c r="BM53" s="475" t="s">
        <v>766</v>
      </c>
      <c r="BN53" s="475"/>
      <c r="BO53" s="475"/>
      <c r="BP53" s="475"/>
      <c r="BQ53" s="475"/>
      <c r="BR53" s="475"/>
      <c r="BS53" s="475"/>
      <c r="BT53" s="475"/>
      <c r="BU53" s="475"/>
      <c r="BV53" s="475"/>
      <c r="BW53" s="475"/>
      <c r="BX53" s="475"/>
      <c r="BY53" s="475"/>
      <c r="BZ53" s="475"/>
      <c r="CA53" s="475"/>
      <c r="CB53" s="83"/>
      <c r="CC53" s="83"/>
      <c r="CD53" s="83"/>
      <c r="CE53" s="83"/>
      <c r="CF53" s="83"/>
      <c r="CG53" s="83"/>
      <c r="CH53" s="83"/>
      <c r="CI53" s="83"/>
      <c r="CJ53" s="83"/>
      <c r="CK53" s="83"/>
      <c r="CL53" s="83"/>
      <c r="CM53" s="66"/>
    </row>
    <row r="54" spans="1:91">
      <c r="A54" s="53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row>
  </sheetData>
  <sheetProtection sheet="1" objects="1" scenarios="1"/>
  <mergeCells count="338">
    <mergeCell ref="J51:V51"/>
    <mergeCell ref="J52:V52"/>
    <mergeCell ref="J53:V53"/>
    <mergeCell ref="J38:S39"/>
    <mergeCell ref="T38:V39"/>
    <mergeCell ref="J50:V50"/>
    <mergeCell ref="J41:V48"/>
    <mergeCell ref="J9:K9"/>
    <mergeCell ref="L9:V9"/>
    <mergeCell ref="J10:Q10"/>
    <mergeCell ref="R10:S10"/>
    <mergeCell ref="T10:V10"/>
    <mergeCell ref="J20:Q20"/>
    <mergeCell ref="R20:S20"/>
    <mergeCell ref="T20:V20"/>
    <mergeCell ref="L21:V21"/>
    <mergeCell ref="R14:S14"/>
    <mergeCell ref="T14:V14"/>
    <mergeCell ref="J19:K19"/>
    <mergeCell ref="L19:V19"/>
    <mergeCell ref="L13:V13"/>
    <mergeCell ref="J18:Q18"/>
    <mergeCell ref="R18:S18"/>
    <mergeCell ref="T18:V18"/>
    <mergeCell ref="CC52:CK52"/>
    <mergeCell ref="CC41:CK51"/>
    <mergeCell ref="X41:AI49"/>
    <mergeCell ref="C1:H1"/>
    <mergeCell ref="AN1:AT1"/>
    <mergeCell ref="C30:H32"/>
    <mergeCell ref="C33:H42"/>
    <mergeCell ref="CG12:CJ14"/>
    <mergeCell ref="J7:Q7"/>
    <mergeCell ref="R7:S7"/>
    <mergeCell ref="T7:V7"/>
    <mergeCell ref="X7:AA8"/>
    <mergeCell ref="AB7:AE8"/>
    <mergeCell ref="CC3:CK4"/>
    <mergeCell ref="C5:H6"/>
    <mergeCell ref="J5:V6"/>
    <mergeCell ref="X5:AI6"/>
    <mergeCell ref="AK5:AW6"/>
    <mergeCell ref="AY5:BK6"/>
    <mergeCell ref="BM5:CA6"/>
    <mergeCell ref="CC5:CK6"/>
    <mergeCell ref="C3:H4"/>
    <mergeCell ref="J3:V4"/>
    <mergeCell ref="X3:AI4"/>
    <mergeCell ref="CD7:CF8"/>
    <mergeCell ref="CH7:CJ8"/>
    <mergeCell ref="AY7:BK8"/>
    <mergeCell ref="BM7:BO12"/>
    <mergeCell ref="BP7:BY7"/>
    <mergeCell ref="BZ7:CA12"/>
    <mergeCell ref="AZ9:BB9"/>
    <mergeCell ref="CH10:CJ10"/>
    <mergeCell ref="CD11:CJ11"/>
    <mergeCell ref="AY10:AY12"/>
    <mergeCell ref="AZ10:BB12"/>
    <mergeCell ref="BC10:BD12"/>
    <mergeCell ref="BE10:BF12"/>
    <mergeCell ref="BX9:BX12"/>
    <mergeCell ref="BY9:BY12"/>
    <mergeCell ref="CD9:CF9"/>
    <mergeCell ref="CH9:CJ9"/>
    <mergeCell ref="BU9:BU12"/>
    <mergeCell ref="AU10:AW12"/>
    <mergeCell ref="AB10:AE10"/>
    <mergeCell ref="AF10:AI10"/>
    <mergeCell ref="AK10:AK12"/>
    <mergeCell ref="AL10:AN12"/>
    <mergeCell ref="AO10:AP12"/>
    <mergeCell ref="AK3:AW4"/>
    <mergeCell ref="AY3:BK4"/>
    <mergeCell ref="BM3:CA4"/>
    <mergeCell ref="BP9:BP12"/>
    <mergeCell ref="BQ9:BQ12"/>
    <mergeCell ref="BG10:BH12"/>
    <mergeCell ref="BI10:BK12"/>
    <mergeCell ref="BC9:BD9"/>
    <mergeCell ref="BE9:BF9"/>
    <mergeCell ref="BG9:BH9"/>
    <mergeCell ref="BI9:BK9"/>
    <mergeCell ref="J14:Q14"/>
    <mergeCell ref="J8:Q8"/>
    <mergeCell ref="R8:S8"/>
    <mergeCell ref="T8:V8"/>
    <mergeCell ref="X9:AA11"/>
    <mergeCell ref="AB9:AE9"/>
    <mergeCell ref="AF9:AI9"/>
    <mergeCell ref="AL9:AN9"/>
    <mergeCell ref="AO9:AP9"/>
    <mergeCell ref="AF7:AI8"/>
    <mergeCell ref="AK7:AW8"/>
    <mergeCell ref="AQ9:AR9"/>
    <mergeCell ref="AS9:AT9"/>
    <mergeCell ref="AU9:AW9"/>
    <mergeCell ref="J11:K11"/>
    <mergeCell ref="L11:V11"/>
    <mergeCell ref="AB11:AE11"/>
    <mergeCell ref="J13:K13"/>
    <mergeCell ref="AF11:AI11"/>
    <mergeCell ref="AS10:AT12"/>
    <mergeCell ref="X13:AA15"/>
    <mergeCell ref="AB13:AE13"/>
    <mergeCell ref="AF13:AI13"/>
    <mergeCell ref="AK13:AK15"/>
    <mergeCell ref="AL13:AN15"/>
    <mergeCell ref="AO13:AP15"/>
    <mergeCell ref="J12:Q12"/>
    <mergeCell ref="R12:S12"/>
    <mergeCell ref="T12:V12"/>
    <mergeCell ref="X12:AA12"/>
    <mergeCell ref="AB12:AE12"/>
    <mergeCell ref="AF12:AI12"/>
    <mergeCell ref="AB14:AE14"/>
    <mergeCell ref="AF14:AI14"/>
    <mergeCell ref="J15:K15"/>
    <mergeCell ref="L15:V15"/>
    <mergeCell ref="AB15:AE15"/>
    <mergeCell ref="AF15:AI15"/>
    <mergeCell ref="BM14:BO15"/>
    <mergeCell ref="BP14:BY15"/>
    <mergeCell ref="AQ10:AR12"/>
    <mergeCell ref="BR9:BR12"/>
    <mergeCell ref="BS9:BS12"/>
    <mergeCell ref="BZ14:CA14"/>
    <mergeCell ref="CD14:CF14"/>
    <mergeCell ref="BE13:BF15"/>
    <mergeCell ref="BG13:BH15"/>
    <mergeCell ref="BI13:BK15"/>
    <mergeCell ref="BM13:BO13"/>
    <mergeCell ref="BZ13:CA13"/>
    <mergeCell ref="CD13:CF13"/>
    <mergeCell ref="AQ13:AR15"/>
    <mergeCell ref="AS13:AT15"/>
    <mergeCell ref="AU13:AW15"/>
    <mergeCell ref="AY13:AY15"/>
    <mergeCell ref="AZ13:BB15"/>
    <mergeCell ref="BC13:BD15"/>
    <mergeCell ref="BZ15:CA15"/>
    <mergeCell ref="CD12:CF12"/>
    <mergeCell ref="BT9:BT12"/>
    <mergeCell ref="BV9:BV12"/>
    <mergeCell ref="BW9:BW12"/>
    <mergeCell ref="AB18:AE18"/>
    <mergeCell ref="AF18:AI18"/>
    <mergeCell ref="J17:K17"/>
    <mergeCell ref="L17:V17"/>
    <mergeCell ref="X17:AA19"/>
    <mergeCell ref="AB17:AE17"/>
    <mergeCell ref="AF17:AI17"/>
    <mergeCell ref="T16:V16"/>
    <mergeCell ref="X16:AA16"/>
    <mergeCell ref="AB16:AE16"/>
    <mergeCell ref="AF16:AI16"/>
    <mergeCell ref="J16:Q16"/>
    <mergeCell ref="R16:S16"/>
    <mergeCell ref="BM16:BO16"/>
    <mergeCell ref="BZ16:CA16"/>
    <mergeCell ref="CD16:CJ16"/>
    <mergeCell ref="BG16:BH18"/>
    <mergeCell ref="BI16:BK18"/>
    <mergeCell ref="AK16:AK18"/>
    <mergeCell ref="AL16:AN18"/>
    <mergeCell ref="AO16:AP18"/>
    <mergeCell ref="AQ16:AR18"/>
    <mergeCell ref="AS16:AT18"/>
    <mergeCell ref="AU16:AW18"/>
    <mergeCell ref="BZ17:CA17"/>
    <mergeCell ref="CD17:CF17"/>
    <mergeCell ref="CG17:CH17"/>
    <mergeCell ref="CI17:CJ17"/>
    <mergeCell ref="BZ18:CA18"/>
    <mergeCell ref="CD18:CF18"/>
    <mergeCell ref="CG18:CH18"/>
    <mergeCell ref="CI18:CJ18"/>
    <mergeCell ref="BM17:BO18"/>
    <mergeCell ref="BP17:BY18"/>
    <mergeCell ref="AY16:AY18"/>
    <mergeCell ref="AZ16:BB18"/>
    <mergeCell ref="BC16:BD18"/>
    <mergeCell ref="BE16:BF18"/>
    <mergeCell ref="AF19:AI19"/>
    <mergeCell ref="AK19:AK21"/>
    <mergeCell ref="AL19:AN21"/>
    <mergeCell ref="AO19:AP21"/>
    <mergeCell ref="CG19:CH19"/>
    <mergeCell ref="CI19:CJ19"/>
    <mergeCell ref="X20:AA20"/>
    <mergeCell ref="AB20:AE20"/>
    <mergeCell ref="AF20:AI20"/>
    <mergeCell ref="BM20:BO21"/>
    <mergeCell ref="BP20:BY21"/>
    <mergeCell ref="BE19:BF21"/>
    <mergeCell ref="BG19:BH21"/>
    <mergeCell ref="BI19:BK21"/>
    <mergeCell ref="BM19:BO19"/>
    <mergeCell ref="BZ19:CA19"/>
    <mergeCell ref="CD19:CF19"/>
    <mergeCell ref="BZ20:CA20"/>
    <mergeCell ref="CD20:CF20"/>
    <mergeCell ref="AQ19:AR21"/>
    <mergeCell ref="AS19:AT21"/>
    <mergeCell ref="AU19:AW21"/>
    <mergeCell ref="AY19:AY21"/>
    <mergeCell ref="AZ19:BB21"/>
    <mergeCell ref="BC19:BD21"/>
    <mergeCell ref="CG20:CH20"/>
    <mergeCell ref="CI20:CJ20"/>
    <mergeCell ref="J21:K21"/>
    <mergeCell ref="X21:AA23"/>
    <mergeCell ref="AB21:AE21"/>
    <mergeCell ref="AF21:AI21"/>
    <mergeCell ref="BZ21:CA21"/>
    <mergeCell ref="CD21:CF21"/>
    <mergeCell ref="CG21:CH21"/>
    <mergeCell ref="CI21:CJ21"/>
    <mergeCell ref="J22:Q22"/>
    <mergeCell ref="R22:S22"/>
    <mergeCell ref="T22:V22"/>
    <mergeCell ref="AB22:AE22"/>
    <mergeCell ref="AF22:AI22"/>
    <mergeCell ref="AK22:AK24"/>
    <mergeCell ref="AL22:AN24"/>
    <mergeCell ref="AO22:AP24"/>
    <mergeCell ref="BZ23:CA23"/>
    <mergeCell ref="BZ24:CA24"/>
    <mergeCell ref="BZ22:CA22"/>
    <mergeCell ref="AB19:AE19"/>
    <mergeCell ref="BC22:BD24"/>
    <mergeCell ref="BE22:BF24"/>
    <mergeCell ref="J24:V27"/>
    <mergeCell ref="X24:AA24"/>
    <mergeCell ref="AB24:AE24"/>
    <mergeCell ref="AF24:AI24"/>
    <mergeCell ref="AF26:AI26"/>
    <mergeCell ref="BM26:BO27"/>
    <mergeCell ref="AQ22:AR24"/>
    <mergeCell ref="BG22:BH24"/>
    <mergeCell ref="BI22:BK24"/>
    <mergeCell ref="BM22:BO22"/>
    <mergeCell ref="CI38:CK39"/>
    <mergeCell ref="BP26:BY27"/>
    <mergeCell ref="BZ26:CA26"/>
    <mergeCell ref="X27:AI27"/>
    <mergeCell ref="BZ27:CA27"/>
    <mergeCell ref="BM38:BX39"/>
    <mergeCell ref="BY38:CA39"/>
    <mergeCell ref="CC30:CK30"/>
    <mergeCell ref="X38:AF39"/>
    <mergeCell ref="AG38:AI39"/>
    <mergeCell ref="AK38:AT39"/>
    <mergeCell ref="CD24:CJ27"/>
    <mergeCell ref="X25:AA26"/>
    <mergeCell ref="AB25:AE25"/>
    <mergeCell ref="AF25:AI25"/>
    <mergeCell ref="AK25:AN27"/>
    <mergeCell ref="AO25:BG27"/>
    <mergeCell ref="BH25:BK27"/>
    <mergeCell ref="BM25:BO25"/>
    <mergeCell ref="BZ25:CA25"/>
    <mergeCell ref="AB26:AE26"/>
    <mergeCell ref="BP23:BY24"/>
    <mergeCell ref="BM31:CA36"/>
    <mergeCell ref="AX38:BK39"/>
    <mergeCell ref="C19:E19"/>
    <mergeCell ref="X50:AI50"/>
    <mergeCell ref="BM41:BS48"/>
    <mergeCell ref="BM50:BS50"/>
    <mergeCell ref="AK40:AW49"/>
    <mergeCell ref="AX40:BK53"/>
    <mergeCell ref="BT41:CA49"/>
    <mergeCell ref="BM51:CA51"/>
    <mergeCell ref="BM52:CA52"/>
    <mergeCell ref="BM53:CA53"/>
    <mergeCell ref="X51:AI51"/>
    <mergeCell ref="AK51:AW51"/>
    <mergeCell ref="X52:AI52"/>
    <mergeCell ref="AK52:AW52"/>
    <mergeCell ref="C23:H23"/>
    <mergeCell ref="J23:K23"/>
    <mergeCell ref="L23:V23"/>
    <mergeCell ref="AB23:AE23"/>
    <mergeCell ref="AF23:AI23"/>
    <mergeCell ref="BM23:BO24"/>
    <mergeCell ref="AS22:AT24"/>
    <mergeCell ref="AU22:AW24"/>
    <mergeCell ref="AY22:AY24"/>
    <mergeCell ref="AZ22:BB24"/>
    <mergeCell ref="AX30:BK30"/>
    <mergeCell ref="AU38:AW39"/>
    <mergeCell ref="AX31:BK36"/>
    <mergeCell ref="CC38:CH39"/>
    <mergeCell ref="A2:A28"/>
    <mergeCell ref="A29:A54"/>
    <mergeCell ref="C8:H8"/>
    <mergeCell ref="C10:H10"/>
    <mergeCell ref="C11:H11"/>
    <mergeCell ref="C13:H13"/>
    <mergeCell ref="C14:H14"/>
    <mergeCell ref="C16:H16"/>
    <mergeCell ref="C17:E17"/>
    <mergeCell ref="C24:H27"/>
    <mergeCell ref="C7:H7"/>
    <mergeCell ref="C21:E21"/>
    <mergeCell ref="F21:H21"/>
    <mergeCell ref="C22:E22"/>
    <mergeCell ref="F22:H22"/>
    <mergeCell ref="C43:F43"/>
    <mergeCell ref="G43:H43"/>
    <mergeCell ref="F17:H17"/>
    <mergeCell ref="C18:E18"/>
    <mergeCell ref="F18:H18"/>
    <mergeCell ref="BM30:CA30"/>
    <mergeCell ref="F19:H19"/>
    <mergeCell ref="C20:E20"/>
    <mergeCell ref="F20:H20"/>
    <mergeCell ref="CD1:CK1"/>
    <mergeCell ref="C50:F51"/>
    <mergeCell ref="G50:H51"/>
    <mergeCell ref="C52:F53"/>
    <mergeCell ref="G52:H53"/>
    <mergeCell ref="C44:F45"/>
    <mergeCell ref="G44:H45"/>
    <mergeCell ref="C46:F47"/>
    <mergeCell ref="G46:H47"/>
    <mergeCell ref="C48:F49"/>
    <mergeCell ref="G48:H49"/>
    <mergeCell ref="J31:V36"/>
    <mergeCell ref="X31:AI36"/>
    <mergeCell ref="AK31:AW36"/>
    <mergeCell ref="CC31:CK36"/>
    <mergeCell ref="X53:AI53"/>
    <mergeCell ref="AK53:AW53"/>
    <mergeCell ref="J30:V30"/>
    <mergeCell ref="X30:AI30"/>
    <mergeCell ref="AK30:AW30"/>
  </mergeCells>
  <conditionalFormatting sqref="T7:V8 T12:V12 T14:V14 T16:V16 T18:V18 T22:V22">
    <cfRule type="cellIs" dxfId="25" priority="22" operator="equal">
      <formula>"Easy to support"</formula>
    </cfRule>
    <cfRule type="cellIs" dxfId="24" priority="23" operator="equal">
      <formula>"Hard to Support"</formula>
    </cfRule>
  </conditionalFormatting>
  <conditionalFormatting sqref="T10:V10">
    <cfRule type="cellIs" dxfId="23" priority="5" operator="equal">
      <formula>"Easy to support"</formula>
    </cfRule>
    <cfRule type="cellIs" dxfId="22" priority="6" operator="equal">
      <formula>"Hard to Support"</formula>
    </cfRule>
  </conditionalFormatting>
  <conditionalFormatting sqref="T20:V20">
    <cfRule type="cellIs" dxfId="21" priority="1" operator="equal">
      <formula>"Easy to support"</formula>
    </cfRule>
    <cfRule type="cellIs" dxfId="20" priority="2" operator="equal">
      <formula>"Hard to Support"</formula>
    </cfRule>
  </conditionalFormatting>
  <conditionalFormatting sqref="T38:V39">
    <cfRule type="cellIs" dxfId="19" priority="7" operator="notEqual">
      <formula>"COMPLETE"</formula>
    </cfRule>
  </conditionalFormatting>
  <conditionalFormatting sqref="AG38:AI39">
    <cfRule type="cellIs" dxfId="18" priority="11" operator="notEqual">
      <formula>"COMPLETE"</formula>
    </cfRule>
  </conditionalFormatting>
  <conditionalFormatting sqref="AU38:AW39">
    <cfRule type="cellIs" dxfId="17" priority="9" operator="notEqual">
      <formula>"COMPLETE"</formula>
    </cfRule>
  </conditionalFormatting>
  <conditionalFormatting sqref="BY38:CA39">
    <cfRule type="cellIs" dxfId="16" priority="8" operator="notEqual">
      <formula>"COMPLETE"</formula>
    </cfRule>
  </conditionalFormatting>
  <conditionalFormatting sqref="BZ13:CA13">
    <cfRule type="colorScale" priority="34">
      <colorScale>
        <cfvo type="num" val="0"/>
        <cfvo type="num" val="0.5"/>
        <cfvo type="num" val="1"/>
        <color rgb="FFFF0000"/>
        <color theme="8" tint="0.39997558519241921"/>
        <color rgb="FF00B0F0"/>
      </colorScale>
    </cfRule>
  </conditionalFormatting>
  <conditionalFormatting sqref="BZ16:CA16">
    <cfRule type="colorScale" priority="32">
      <colorScale>
        <cfvo type="num" val="0"/>
        <cfvo type="num" val="0.5"/>
        <cfvo type="num" val="1"/>
        <color rgb="FFFF0000"/>
        <color theme="8" tint="0.39997558519241921"/>
        <color rgb="FF00B0F0"/>
      </colorScale>
    </cfRule>
  </conditionalFormatting>
  <conditionalFormatting sqref="BZ19:CA19">
    <cfRule type="colorScale" priority="31">
      <colorScale>
        <cfvo type="num" val="0"/>
        <cfvo type="num" val="0.5"/>
        <cfvo type="num" val="1"/>
        <color rgb="FFFF0000"/>
        <color theme="8" tint="0.39997558519241921"/>
        <color rgb="FF00B0F0"/>
      </colorScale>
    </cfRule>
  </conditionalFormatting>
  <conditionalFormatting sqref="BZ22:CA22">
    <cfRule type="colorScale" priority="30">
      <colorScale>
        <cfvo type="num" val="0"/>
        <cfvo type="num" val="0.5"/>
        <cfvo type="num" val="1"/>
        <color rgb="FFFF0000"/>
        <color theme="8" tint="0.39997558519241921"/>
        <color rgb="FF00B0F0"/>
      </colorScale>
    </cfRule>
  </conditionalFormatting>
  <conditionalFormatting sqref="BZ25:CA25">
    <cfRule type="colorScale" priority="29">
      <colorScale>
        <cfvo type="num" val="0"/>
        <cfvo type="num" val="0.5"/>
        <cfvo type="num" val="1"/>
        <color rgb="FFFF0000"/>
        <color theme="8" tint="0.39997558519241921"/>
        <color rgb="FF00B0F0"/>
      </colorScale>
    </cfRule>
  </conditionalFormatting>
  <conditionalFormatting sqref="CH9:CJ9">
    <cfRule type="cellIs" dxfId="15" priority="33" operator="lessThan">
      <formula>TODAY()</formula>
    </cfRule>
  </conditionalFormatting>
  <conditionalFormatting sqref="CI38:CK39">
    <cfRule type="cellIs" dxfId="14" priority="12" operator="notEqual">
      <formula>"COMPLETE"</formula>
    </cfRule>
  </conditionalFormatting>
  <dataValidations count="4">
    <dataValidation type="date" allowBlank="1" showInputMessage="1" showErrorMessage="1" sqref="CH9:CJ9 CD9:CF9" xr:uid="{BE4EAADD-2E81-4E90-9B85-659D033D3E9E}">
      <formula1>44197</formula1>
      <formula2>2958465</formula2>
    </dataValidation>
    <dataValidation allowBlank="1" showErrorMessage="1" sqref="BM13:BO13" xr:uid="{05E57D8D-24C2-494E-B971-D323B53C7DA6}"/>
    <dataValidation allowBlank="1" showInputMessage="1" showErrorMessage="1" sqref="AL10:AN21" xr:uid="{6A94B906-24B2-4679-B8C5-0D9E6F91ED71}"/>
    <dataValidation type="list" allowBlank="1" showInputMessage="1" showErrorMessage="1" sqref="BZ15:CA15 BZ18:CA18 BZ21:CA21 BZ24:CA24 BZ27:CA27 AX12 AX16 AX18 AX14 AX10 AX8 AX20 AX22" xr:uid="{799E97E0-E58C-44D9-99CE-5F7FE308C1F3}">
      <formula1>#REF!</formula1>
    </dataValidation>
  </dataValidations>
  <hyperlinks>
    <hyperlink ref="CD14:CF14" location="'Completed Example - PCIT'!C16" display="(names from Step 1)" xr:uid="{211D4E92-96EE-49B3-8BD1-DA6AA27705C4}"/>
    <hyperlink ref="C44:F45" location="'FISCAL MAP'!I29" display="(1) Resources Needed" xr:uid="{200192A0-5890-4FEB-A9E4-D15D8BBBB347}"/>
    <hyperlink ref="C46:F47" location="'FISCAL MAP'!U29" display="(2) Funding Objectives" xr:uid="{1C6A9E9D-323C-4479-9B16-80FBEC2455AF}"/>
    <hyperlink ref="C48:F49" location="'FISCAL MAP'!AG29" display="(3) Financing Strategies" xr:uid="{34D69E3F-EAEA-44B1-9605-A533E280CFA9}"/>
    <hyperlink ref="C50:F51" location="'FISCAL MAP'!BI29" display="(4) Fiscal Map for EBT" xr:uid="{848E00B0-C748-4C7A-A3DE-5ED8BF693FCE}"/>
    <hyperlink ref="C52:F53" location="'FISCAL MAP'!BY29" display="(5) Monitoring Plan" xr:uid="{8F6AC96F-C0CA-432E-ADBF-AB96FA23F90A}"/>
    <hyperlink ref="BM13:BO13" location="'Completed Example - PCIT'!V7" display="Objective #1" xr:uid="{B8B18D7E-93B5-48F4-9980-2AFF6DB30CA2}"/>
    <hyperlink ref="BM16:BO16" location="'Completed Example - PCIT'!V12" display="Objective #2" xr:uid="{70664D38-01A2-4109-A08F-1218931E430F}"/>
    <hyperlink ref="BM19:BO19" location="'Completed Example - PCIT'!V16" display="Objective #3" xr:uid="{6496EB0F-08BA-44FA-8774-A8BFBAA01103}"/>
    <hyperlink ref="BM22:BO22" location="'Completed Example - PCIT'!V20" display="Objective #4" xr:uid="{40A10091-ACC1-4187-AAEC-882D4B4B7D7A}"/>
    <hyperlink ref="BM25:BO25" location="'Completed Example - PCIT'!V24" display="Objective #5" xr:uid="{EF51C650-AA0D-4064-B841-C382CDF01D42}"/>
    <hyperlink ref="BP8" location="'Completed Example - PCIT'!AH10" display="'Completed Example - PCIT'!AH10" xr:uid="{0968D92B-48BF-443C-A610-2E079E58615B}"/>
    <hyperlink ref="BQ8" location="'Completed Example - PCIT'!AH13" display="'Completed Example - PCIT'!AH13" xr:uid="{55B3CA7B-8A9F-4B55-ADE1-B9E5E07F739C}"/>
    <hyperlink ref="BR8" location="'Completed Example - PCIT'!AH16" display="'Completed Example - PCIT'!AH16" xr:uid="{7A68579D-28EA-409A-AD4F-719D0CD3D692}"/>
    <hyperlink ref="BS8" location="'Completed Example - PCIT'!AH19" display="'Completed Example - PCIT'!AH19" xr:uid="{0B3403BE-AAC3-418D-B8CA-F8A837471E4E}"/>
    <hyperlink ref="BT8" location="'Completed Example - PCIT'!AH22" display="'Completed Example - PCIT'!AH22" xr:uid="{277C8AEF-0026-4058-84D0-F06C0F9658EF}"/>
    <hyperlink ref="BU8" location="'Completed Example - PCIT'!AV10" display="'Completed Example - PCIT'!AV10" xr:uid="{DCBE73B0-F133-4A9E-846E-0F9F353166BF}"/>
    <hyperlink ref="BV8" location="'Completed Example - PCIT'!AV13" display="'Completed Example - PCIT'!AV13" xr:uid="{F87B69C5-91A1-4967-AE21-75AE0A195272}"/>
    <hyperlink ref="BW8" location="'Completed Example - PCIT'!AV16" display="'Completed Example - PCIT'!AV16" xr:uid="{D65110AB-09FA-4DEF-8DB5-0EF97AF7DDF7}"/>
    <hyperlink ref="BX8" location="'Completed Example - PCIT'!AV19" display="'Completed Example - PCIT'!AV19" xr:uid="{3E46A512-730C-4761-A54E-7A578BCC257F}"/>
    <hyperlink ref="BY8" location="'Completed Example - PCIT'!AV22" display="'Completed Example - PCIT'!AV22" xr:uid="{1EC3AC5A-FB10-4858-9BB6-11F97B21A4E9}"/>
  </hyperlinks>
  <pageMargins left="0.7" right="0.7" top="0.75" bottom="0.75" header="0.3" footer="0.3"/>
  <pageSetup scale="5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77C46AF-32B1-4C1E-BDAE-07DEE577AF48}">
          <x14:formula1>
            <xm:f>'Program detail resources'!$AE$1:$AE$3</xm:f>
          </x14:formula1>
          <xm:sqref>AG38 BY38 AU38 CI38 T38</xm:sqref>
        </x14:dataValidation>
        <x14:dataValidation type="list" allowBlank="1" showInputMessage="1" showErrorMessage="1" xr:uid="{A6B3C4CE-7359-49E1-929B-B17DE35ECFDA}">
          <x14:formula1>
            <xm:f>'Step 1 resources'!$A$52:$A$53</xm:f>
          </x14:formula1>
          <xm:sqref>R20:S20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EB9C-7FA1-4D14-AAD8-833FE20A4420}">
  <dimension ref="A1:CN54"/>
  <sheetViews>
    <sheetView zoomScaleNormal="100" workbookViewId="0"/>
  </sheetViews>
  <sheetFormatPr defaultColWidth="8.5703125" defaultRowHeight="15"/>
  <cols>
    <col min="1" max="64" width="8.5703125" style="1"/>
    <col min="65" max="77" width="10.5703125" style="1" customWidth="1"/>
    <col min="78" max="81" width="8.5703125" style="1"/>
    <col min="82" max="83" width="8.5703125" style="1" customWidth="1"/>
    <col min="84" max="91" width="8.5703125" style="1"/>
    <col min="92" max="92" width="10.42578125" style="1" bestFit="1" customWidth="1"/>
    <col min="93" max="93" width="10" style="1" bestFit="1" customWidth="1"/>
    <col min="94" max="16384" width="8.5703125" style="1"/>
  </cols>
  <sheetData>
    <row r="1" spans="1:90" ht="15.75">
      <c r="A1" s="136"/>
      <c r="B1" s="108"/>
      <c r="C1" s="242" t="s">
        <v>40</v>
      </c>
      <c r="D1" s="242"/>
      <c r="E1" s="242"/>
      <c r="F1" s="242"/>
      <c r="G1" s="242"/>
      <c r="H1" s="242"/>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246" t="s">
        <v>41</v>
      </c>
      <c r="AO1" s="246"/>
      <c r="AP1" s="246"/>
      <c r="AQ1" s="246"/>
      <c r="AR1" s="246"/>
      <c r="AS1" s="246"/>
      <c r="AT1" s="246"/>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241" t="s">
        <v>42</v>
      </c>
      <c r="CE1" s="241"/>
      <c r="CF1" s="241"/>
      <c r="CG1" s="241"/>
      <c r="CH1" s="241"/>
      <c r="CI1" s="241"/>
      <c r="CJ1" s="241"/>
      <c r="CK1" s="241"/>
      <c r="CL1" s="108"/>
    </row>
    <row r="2" spans="1:90">
      <c r="A2" s="532" t="s">
        <v>767</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row>
    <row r="3" spans="1:90" ht="15" customHeight="1">
      <c r="A3" s="532"/>
      <c r="B3" s="83"/>
      <c r="C3" s="416" t="s">
        <v>43</v>
      </c>
      <c r="D3" s="416"/>
      <c r="E3" s="416"/>
      <c r="F3" s="416"/>
      <c r="G3" s="416"/>
      <c r="H3" s="416"/>
      <c r="I3" s="83"/>
      <c r="J3" s="417" t="s">
        <v>44</v>
      </c>
      <c r="K3" s="417"/>
      <c r="L3" s="417"/>
      <c r="M3" s="417"/>
      <c r="N3" s="417"/>
      <c r="O3" s="417"/>
      <c r="P3" s="417"/>
      <c r="Q3" s="417"/>
      <c r="R3" s="417"/>
      <c r="S3" s="417"/>
      <c r="T3" s="417"/>
      <c r="U3" s="417"/>
      <c r="V3" s="417"/>
      <c r="W3" s="83"/>
      <c r="X3" s="418" t="s">
        <v>45</v>
      </c>
      <c r="Y3" s="418"/>
      <c r="Z3" s="418"/>
      <c r="AA3" s="418"/>
      <c r="AB3" s="418"/>
      <c r="AC3" s="418"/>
      <c r="AD3" s="418"/>
      <c r="AE3" s="418"/>
      <c r="AF3" s="418"/>
      <c r="AG3" s="418"/>
      <c r="AH3" s="418"/>
      <c r="AI3" s="418"/>
      <c r="AJ3" s="83"/>
      <c r="AK3" s="417" t="s">
        <v>46</v>
      </c>
      <c r="AL3" s="417"/>
      <c r="AM3" s="417"/>
      <c r="AN3" s="417"/>
      <c r="AO3" s="417"/>
      <c r="AP3" s="417"/>
      <c r="AQ3" s="417"/>
      <c r="AR3" s="417"/>
      <c r="AS3" s="417"/>
      <c r="AT3" s="417"/>
      <c r="AU3" s="417"/>
      <c r="AV3" s="417"/>
      <c r="AW3" s="417"/>
      <c r="AX3" s="186"/>
      <c r="AY3" s="420" t="s">
        <v>47</v>
      </c>
      <c r="AZ3" s="417"/>
      <c r="BA3" s="417"/>
      <c r="BB3" s="417"/>
      <c r="BC3" s="417"/>
      <c r="BD3" s="417"/>
      <c r="BE3" s="417"/>
      <c r="BF3" s="417"/>
      <c r="BG3" s="417"/>
      <c r="BH3" s="417"/>
      <c r="BI3" s="417"/>
      <c r="BJ3" s="417"/>
      <c r="BK3" s="417"/>
      <c r="BL3" s="83"/>
      <c r="BM3" s="418" t="s">
        <v>48</v>
      </c>
      <c r="BN3" s="418"/>
      <c r="BO3" s="418"/>
      <c r="BP3" s="418"/>
      <c r="BQ3" s="418"/>
      <c r="BR3" s="418"/>
      <c r="BS3" s="418"/>
      <c r="BT3" s="418"/>
      <c r="BU3" s="418"/>
      <c r="BV3" s="418"/>
      <c r="BW3" s="418"/>
      <c r="BX3" s="418"/>
      <c r="BY3" s="418"/>
      <c r="BZ3" s="418"/>
      <c r="CA3" s="418"/>
      <c r="CB3" s="83"/>
      <c r="CC3" s="417" t="s">
        <v>49</v>
      </c>
      <c r="CD3" s="417"/>
      <c r="CE3" s="417"/>
      <c r="CF3" s="417"/>
      <c r="CG3" s="417"/>
      <c r="CH3" s="417"/>
      <c r="CI3" s="417"/>
      <c r="CJ3" s="417"/>
      <c r="CK3" s="417"/>
      <c r="CL3" s="83"/>
    </row>
    <row r="4" spans="1:90" ht="15" customHeight="1">
      <c r="A4" s="532"/>
      <c r="B4" s="83"/>
      <c r="C4" s="416"/>
      <c r="D4" s="416"/>
      <c r="E4" s="416"/>
      <c r="F4" s="416"/>
      <c r="G4" s="416"/>
      <c r="H4" s="416"/>
      <c r="I4" s="83"/>
      <c r="J4" s="417"/>
      <c r="K4" s="417"/>
      <c r="L4" s="417"/>
      <c r="M4" s="417"/>
      <c r="N4" s="417"/>
      <c r="O4" s="417"/>
      <c r="P4" s="417"/>
      <c r="Q4" s="417"/>
      <c r="R4" s="417"/>
      <c r="S4" s="417"/>
      <c r="T4" s="417"/>
      <c r="U4" s="417"/>
      <c r="V4" s="417"/>
      <c r="W4" s="83"/>
      <c r="X4" s="418"/>
      <c r="Y4" s="418"/>
      <c r="Z4" s="418"/>
      <c r="AA4" s="418"/>
      <c r="AB4" s="418"/>
      <c r="AC4" s="418"/>
      <c r="AD4" s="418"/>
      <c r="AE4" s="418"/>
      <c r="AF4" s="418"/>
      <c r="AG4" s="418"/>
      <c r="AH4" s="418"/>
      <c r="AI4" s="418"/>
      <c r="AJ4" s="83"/>
      <c r="AK4" s="417"/>
      <c r="AL4" s="417"/>
      <c r="AM4" s="417"/>
      <c r="AN4" s="417"/>
      <c r="AO4" s="417"/>
      <c r="AP4" s="417"/>
      <c r="AQ4" s="417"/>
      <c r="AR4" s="417"/>
      <c r="AS4" s="417"/>
      <c r="AT4" s="417"/>
      <c r="AU4" s="417"/>
      <c r="AV4" s="417"/>
      <c r="AW4" s="417"/>
      <c r="AX4" s="186"/>
      <c r="AY4" s="417"/>
      <c r="AZ4" s="417"/>
      <c r="BA4" s="417"/>
      <c r="BB4" s="417"/>
      <c r="BC4" s="417"/>
      <c r="BD4" s="417"/>
      <c r="BE4" s="417"/>
      <c r="BF4" s="417"/>
      <c r="BG4" s="417"/>
      <c r="BH4" s="417"/>
      <c r="BI4" s="417"/>
      <c r="BJ4" s="417"/>
      <c r="BK4" s="417"/>
      <c r="BL4" s="83"/>
      <c r="BM4" s="418"/>
      <c r="BN4" s="418"/>
      <c r="BO4" s="418"/>
      <c r="BP4" s="418"/>
      <c r="BQ4" s="418"/>
      <c r="BR4" s="418"/>
      <c r="BS4" s="418"/>
      <c r="BT4" s="418"/>
      <c r="BU4" s="418"/>
      <c r="BV4" s="418"/>
      <c r="BW4" s="418"/>
      <c r="BX4" s="418"/>
      <c r="BY4" s="418"/>
      <c r="BZ4" s="418"/>
      <c r="CA4" s="418"/>
      <c r="CB4" s="83"/>
      <c r="CC4" s="417"/>
      <c r="CD4" s="417"/>
      <c r="CE4" s="417"/>
      <c r="CF4" s="417"/>
      <c r="CG4" s="417"/>
      <c r="CH4" s="417"/>
      <c r="CI4" s="417"/>
      <c r="CJ4" s="417"/>
      <c r="CK4" s="417"/>
      <c r="CL4" s="83"/>
    </row>
    <row r="5" spans="1:90" ht="15.6" customHeight="1">
      <c r="A5" s="532"/>
      <c r="B5" s="83"/>
      <c r="C5" s="423" t="s">
        <v>50</v>
      </c>
      <c r="D5" s="423"/>
      <c r="E5" s="423"/>
      <c r="F5" s="423"/>
      <c r="G5" s="423"/>
      <c r="H5" s="423"/>
      <c r="I5" s="83"/>
      <c r="J5" s="415" t="s">
        <v>51</v>
      </c>
      <c r="K5" s="415"/>
      <c r="L5" s="415"/>
      <c r="M5" s="415"/>
      <c r="N5" s="415"/>
      <c r="O5" s="415"/>
      <c r="P5" s="415"/>
      <c r="Q5" s="415"/>
      <c r="R5" s="415"/>
      <c r="S5" s="415"/>
      <c r="T5" s="415"/>
      <c r="U5" s="415"/>
      <c r="V5" s="415"/>
      <c r="W5" s="83"/>
      <c r="X5" s="419" t="s">
        <v>52</v>
      </c>
      <c r="Y5" s="419"/>
      <c r="Z5" s="419"/>
      <c r="AA5" s="419"/>
      <c r="AB5" s="419"/>
      <c r="AC5" s="419"/>
      <c r="AD5" s="419"/>
      <c r="AE5" s="419"/>
      <c r="AF5" s="419"/>
      <c r="AG5" s="419"/>
      <c r="AH5" s="419"/>
      <c r="AI5" s="419"/>
      <c r="AJ5" s="83"/>
      <c r="AK5" s="415" t="s">
        <v>53</v>
      </c>
      <c r="AL5" s="415"/>
      <c r="AM5" s="415"/>
      <c r="AN5" s="415"/>
      <c r="AO5" s="415"/>
      <c r="AP5" s="415"/>
      <c r="AQ5" s="415"/>
      <c r="AR5" s="415"/>
      <c r="AS5" s="415"/>
      <c r="AT5" s="415"/>
      <c r="AU5" s="415"/>
      <c r="AV5" s="415"/>
      <c r="AW5" s="415"/>
      <c r="AX5" s="185"/>
      <c r="AY5" s="415" t="s">
        <v>54</v>
      </c>
      <c r="AZ5" s="415"/>
      <c r="BA5" s="415"/>
      <c r="BB5" s="415"/>
      <c r="BC5" s="415"/>
      <c r="BD5" s="415"/>
      <c r="BE5" s="415"/>
      <c r="BF5" s="415"/>
      <c r="BG5" s="415"/>
      <c r="BH5" s="415"/>
      <c r="BI5" s="415"/>
      <c r="BJ5" s="415"/>
      <c r="BK5" s="415"/>
      <c r="BL5" s="83"/>
      <c r="BM5" s="422" t="s">
        <v>55</v>
      </c>
      <c r="BN5" s="422"/>
      <c r="BO5" s="422"/>
      <c r="BP5" s="422"/>
      <c r="BQ5" s="422"/>
      <c r="BR5" s="422"/>
      <c r="BS5" s="422"/>
      <c r="BT5" s="422"/>
      <c r="BU5" s="422"/>
      <c r="BV5" s="422"/>
      <c r="BW5" s="422"/>
      <c r="BX5" s="422"/>
      <c r="BY5" s="422"/>
      <c r="BZ5" s="422"/>
      <c r="CA5" s="422"/>
      <c r="CB5" s="83"/>
      <c r="CC5" s="415" t="s">
        <v>56</v>
      </c>
      <c r="CD5" s="415"/>
      <c r="CE5" s="415"/>
      <c r="CF5" s="415"/>
      <c r="CG5" s="415"/>
      <c r="CH5" s="415"/>
      <c r="CI5" s="415"/>
      <c r="CJ5" s="415"/>
      <c r="CK5" s="415"/>
      <c r="CL5" s="83"/>
    </row>
    <row r="6" spans="1:90" ht="16.5" customHeight="1" thickBot="1">
      <c r="A6" s="532"/>
      <c r="B6" s="83"/>
      <c r="C6" s="424"/>
      <c r="D6" s="424"/>
      <c r="E6" s="424"/>
      <c r="F6" s="424"/>
      <c r="G6" s="424"/>
      <c r="H6" s="424"/>
      <c r="I6" s="83"/>
      <c r="J6" s="415"/>
      <c r="K6" s="415"/>
      <c r="L6" s="415"/>
      <c r="M6" s="415"/>
      <c r="N6" s="415"/>
      <c r="O6" s="415"/>
      <c r="P6" s="415"/>
      <c r="Q6" s="415"/>
      <c r="R6" s="415"/>
      <c r="S6" s="415"/>
      <c r="T6" s="415"/>
      <c r="U6" s="415"/>
      <c r="V6" s="415"/>
      <c r="W6" s="83"/>
      <c r="X6" s="419"/>
      <c r="Y6" s="419"/>
      <c r="Z6" s="419"/>
      <c r="AA6" s="419"/>
      <c r="AB6" s="419"/>
      <c r="AC6" s="419"/>
      <c r="AD6" s="419"/>
      <c r="AE6" s="419"/>
      <c r="AF6" s="419"/>
      <c r="AG6" s="419"/>
      <c r="AH6" s="419"/>
      <c r="AI6" s="419"/>
      <c r="AJ6" s="83"/>
      <c r="AK6" s="421"/>
      <c r="AL6" s="421"/>
      <c r="AM6" s="421"/>
      <c r="AN6" s="421"/>
      <c r="AO6" s="421"/>
      <c r="AP6" s="421"/>
      <c r="AQ6" s="421"/>
      <c r="AR6" s="421"/>
      <c r="AS6" s="421"/>
      <c r="AT6" s="421"/>
      <c r="AU6" s="421"/>
      <c r="AV6" s="421"/>
      <c r="AW6" s="421"/>
      <c r="AX6" s="185"/>
      <c r="AY6" s="421"/>
      <c r="AZ6" s="421"/>
      <c r="BA6" s="421"/>
      <c r="BB6" s="421"/>
      <c r="BC6" s="421"/>
      <c r="BD6" s="421"/>
      <c r="BE6" s="421"/>
      <c r="BF6" s="421"/>
      <c r="BG6" s="421"/>
      <c r="BH6" s="421"/>
      <c r="BI6" s="421"/>
      <c r="BJ6" s="421"/>
      <c r="BK6" s="421"/>
      <c r="BL6" s="83"/>
      <c r="BM6" s="422"/>
      <c r="BN6" s="422"/>
      <c r="BO6" s="422"/>
      <c r="BP6" s="422"/>
      <c r="BQ6" s="422"/>
      <c r="BR6" s="422"/>
      <c r="BS6" s="422"/>
      <c r="BT6" s="422"/>
      <c r="BU6" s="422"/>
      <c r="BV6" s="422"/>
      <c r="BW6" s="422"/>
      <c r="BX6" s="422"/>
      <c r="BY6" s="422"/>
      <c r="BZ6" s="422"/>
      <c r="CA6" s="422"/>
      <c r="CB6" s="83"/>
      <c r="CC6" s="415"/>
      <c r="CD6" s="415"/>
      <c r="CE6" s="415"/>
      <c r="CF6" s="415"/>
      <c r="CG6" s="415"/>
      <c r="CH6" s="415"/>
      <c r="CI6" s="415"/>
      <c r="CJ6" s="415"/>
      <c r="CK6" s="415"/>
      <c r="CL6" s="83"/>
    </row>
    <row r="7" spans="1:90" ht="15.95" customHeight="1" thickBot="1">
      <c r="A7" s="532"/>
      <c r="B7" s="111"/>
      <c r="C7" s="247" t="s">
        <v>57</v>
      </c>
      <c r="D7" s="247"/>
      <c r="E7" s="247"/>
      <c r="F7" s="247"/>
      <c r="G7" s="247"/>
      <c r="H7" s="247"/>
      <c r="I7" s="111"/>
      <c r="J7" s="425" t="s">
        <v>58</v>
      </c>
      <c r="K7" s="426"/>
      <c r="L7" s="426"/>
      <c r="M7" s="426"/>
      <c r="N7" s="426"/>
      <c r="O7" s="426"/>
      <c r="P7" s="426"/>
      <c r="Q7" s="426"/>
      <c r="R7" s="427" t="s">
        <v>59</v>
      </c>
      <c r="S7" s="427"/>
      <c r="T7" s="427" t="s">
        <v>60</v>
      </c>
      <c r="U7" s="427"/>
      <c r="V7" s="428"/>
      <c r="W7" s="111"/>
      <c r="X7" s="429" t="s">
        <v>61</v>
      </c>
      <c r="Y7" s="430"/>
      <c r="Z7" s="431"/>
      <c r="AA7" s="431"/>
      <c r="AB7" s="378" t="s">
        <v>154</v>
      </c>
      <c r="AC7" s="378"/>
      <c r="AD7" s="378"/>
      <c r="AE7" s="378"/>
      <c r="AF7" s="378" t="s">
        <v>155</v>
      </c>
      <c r="AG7" s="378"/>
      <c r="AH7" s="378"/>
      <c r="AI7" s="379"/>
      <c r="AJ7" s="111"/>
      <c r="AK7" s="382" t="s">
        <v>64</v>
      </c>
      <c r="AL7" s="383"/>
      <c r="AM7" s="383"/>
      <c r="AN7" s="383"/>
      <c r="AO7" s="383"/>
      <c r="AP7" s="383"/>
      <c r="AQ7" s="383"/>
      <c r="AR7" s="383"/>
      <c r="AS7" s="383"/>
      <c r="AT7" s="383"/>
      <c r="AU7" s="383"/>
      <c r="AV7" s="383"/>
      <c r="AW7" s="384"/>
      <c r="AX7" s="179"/>
      <c r="AY7" s="382" t="s">
        <v>65</v>
      </c>
      <c r="AZ7" s="383"/>
      <c r="BA7" s="383"/>
      <c r="BB7" s="383"/>
      <c r="BC7" s="383"/>
      <c r="BD7" s="383"/>
      <c r="BE7" s="383"/>
      <c r="BF7" s="383"/>
      <c r="BG7" s="383"/>
      <c r="BH7" s="383"/>
      <c r="BI7" s="383"/>
      <c r="BJ7" s="383"/>
      <c r="BK7" s="384"/>
      <c r="BL7" s="83"/>
      <c r="BM7" s="408" t="s">
        <v>156</v>
      </c>
      <c r="BN7" s="409"/>
      <c r="BO7" s="409"/>
      <c r="BP7" s="414" t="s">
        <v>67</v>
      </c>
      <c r="BQ7" s="414"/>
      <c r="BR7" s="414"/>
      <c r="BS7" s="414"/>
      <c r="BT7" s="414"/>
      <c r="BU7" s="414"/>
      <c r="BV7" s="414"/>
      <c r="BW7" s="414"/>
      <c r="BX7" s="414"/>
      <c r="BY7" s="414"/>
      <c r="BZ7" s="364" t="s">
        <v>157</v>
      </c>
      <c r="CA7" s="365"/>
      <c r="CB7" s="83"/>
      <c r="CC7" s="141"/>
      <c r="CD7" s="370" t="s">
        <v>69</v>
      </c>
      <c r="CE7" s="370"/>
      <c r="CF7" s="370"/>
      <c r="CG7" s="191"/>
      <c r="CH7" s="359" t="s">
        <v>158</v>
      </c>
      <c r="CI7" s="359"/>
      <c r="CJ7" s="359"/>
      <c r="CK7" s="142"/>
      <c r="CL7" s="83"/>
    </row>
    <row r="8" spans="1:90" ht="16.350000000000001" customHeight="1" thickBot="1">
      <c r="A8" s="532"/>
      <c r="B8" s="111"/>
      <c r="C8" s="472" t="s">
        <v>159</v>
      </c>
      <c r="D8" s="473"/>
      <c r="E8" s="473"/>
      <c r="F8" s="473"/>
      <c r="G8" s="473"/>
      <c r="H8" s="474"/>
      <c r="I8" s="111"/>
      <c r="J8" s="315" t="s">
        <v>718</v>
      </c>
      <c r="K8" s="316"/>
      <c r="L8" s="316"/>
      <c r="M8" s="316"/>
      <c r="N8" s="316"/>
      <c r="O8" s="316"/>
      <c r="P8" s="316"/>
      <c r="Q8" s="316"/>
      <c r="R8" s="775" t="s">
        <v>12</v>
      </c>
      <c r="S8" s="776"/>
      <c r="T8" s="775" t="s">
        <v>160</v>
      </c>
      <c r="U8" s="777"/>
      <c r="V8" s="776"/>
      <c r="W8" s="111"/>
      <c r="X8" s="299"/>
      <c r="Y8" s="300"/>
      <c r="Z8" s="301"/>
      <c r="AA8" s="301"/>
      <c r="AB8" s="302"/>
      <c r="AC8" s="302"/>
      <c r="AD8" s="302"/>
      <c r="AE8" s="302"/>
      <c r="AF8" s="302"/>
      <c r="AG8" s="302"/>
      <c r="AH8" s="302"/>
      <c r="AI8" s="323"/>
      <c r="AJ8" s="111"/>
      <c r="AK8" s="385"/>
      <c r="AL8" s="386"/>
      <c r="AM8" s="386"/>
      <c r="AN8" s="386"/>
      <c r="AO8" s="386"/>
      <c r="AP8" s="386"/>
      <c r="AQ8" s="386"/>
      <c r="AR8" s="386"/>
      <c r="AS8" s="386"/>
      <c r="AT8" s="386"/>
      <c r="AU8" s="386"/>
      <c r="AV8" s="386"/>
      <c r="AW8" s="387"/>
      <c r="AX8" s="179"/>
      <c r="AY8" s="385"/>
      <c r="AZ8" s="386"/>
      <c r="BA8" s="386"/>
      <c r="BB8" s="386"/>
      <c r="BC8" s="386"/>
      <c r="BD8" s="386"/>
      <c r="BE8" s="386"/>
      <c r="BF8" s="386"/>
      <c r="BG8" s="386"/>
      <c r="BH8" s="386"/>
      <c r="BI8" s="386"/>
      <c r="BJ8" s="386"/>
      <c r="BK8" s="387"/>
      <c r="BL8" s="83"/>
      <c r="BM8" s="410"/>
      <c r="BN8" s="411"/>
      <c r="BO8" s="411"/>
      <c r="BP8" s="39">
        <v>1</v>
      </c>
      <c r="BQ8" s="39">
        <v>2</v>
      </c>
      <c r="BR8" s="39">
        <v>3</v>
      </c>
      <c r="BS8" s="39">
        <v>4</v>
      </c>
      <c r="BT8" s="39">
        <v>5</v>
      </c>
      <c r="BU8" s="39">
        <v>6</v>
      </c>
      <c r="BV8" s="39">
        <v>7</v>
      </c>
      <c r="BW8" s="39">
        <v>8</v>
      </c>
      <c r="BX8" s="39">
        <v>9</v>
      </c>
      <c r="BY8" s="39">
        <v>10</v>
      </c>
      <c r="BZ8" s="366"/>
      <c r="CA8" s="367"/>
      <c r="CB8" s="83"/>
      <c r="CC8" s="143"/>
      <c r="CD8" s="371"/>
      <c r="CE8" s="371"/>
      <c r="CF8" s="371"/>
      <c r="CG8" s="207"/>
      <c r="CH8" s="360"/>
      <c r="CI8" s="360"/>
      <c r="CJ8" s="360"/>
      <c r="CK8" s="144"/>
      <c r="CL8" s="83"/>
    </row>
    <row r="9" spans="1:90" ht="15.95" customHeight="1" thickBot="1">
      <c r="A9" s="532"/>
      <c r="B9" s="111"/>
      <c r="C9" s="118"/>
      <c r="D9" s="118"/>
      <c r="E9" s="118"/>
      <c r="F9" s="118"/>
      <c r="G9" s="118"/>
      <c r="H9" s="118"/>
      <c r="I9" s="111"/>
      <c r="J9" s="380" t="s">
        <v>72</v>
      </c>
      <c r="K9" s="381"/>
      <c r="L9" s="778" t="s">
        <v>768</v>
      </c>
      <c r="M9" s="778"/>
      <c r="N9" s="778"/>
      <c r="O9" s="778"/>
      <c r="P9" s="778"/>
      <c r="Q9" s="778"/>
      <c r="R9" s="778"/>
      <c r="S9" s="778"/>
      <c r="T9" s="778"/>
      <c r="U9" s="778"/>
      <c r="V9" s="793"/>
      <c r="W9" s="111"/>
      <c r="X9" s="468" t="s">
        <v>769</v>
      </c>
      <c r="Y9" s="508"/>
      <c r="Z9" s="508"/>
      <c r="AA9" s="469"/>
      <c r="AB9" s="523" t="s">
        <v>770</v>
      </c>
      <c r="AC9" s="524"/>
      <c r="AD9" s="524"/>
      <c r="AE9" s="525"/>
      <c r="AF9" s="511" t="s">
        <v>183</v>
      </c>
      <c r="AG9" s="512"/>
      <c r="AH9" s="512"/>
      <c r="AI9" s="513"/>
      <c r="AJ9" s="111"/>
      <c r="AK9" s="119" t="s">
        <v>73</v>
      </c>
      <c r="AL9" s="405" t="s">
        <v>74</v>
      </c>
      <c r="AM9" s="406"/>
      <c r="AN9" s="407"/>
      <c r="AO9" s="389" t="s">
        <v>75</v>
      </c>
      <c r="AP9" s="389"/>
      <c r="AQ9" s="388" t="s">
        <v>76</v>
      </c>
      <c r="AR9" s="388"/>
      <c r="AS9" s="389" t="s">
        <v>77</v>
      </c>
      <c r="AT9" s="389"/>
      <c r="AU9" s="390" t="s">
        <v>78</v>
      </c>
      <c r="AV9" s="391"/>
      <c r="AW9" s="392"/>
      <c r="AX9" s="179"/>
      <c r="AY9" s="119" t="s">
        <v>73</v>
      </c>
      <c r="AZ9" s="405" t="s">
        <v>74</v>
      </c>
      <c r="BA9" s="406"/>
      <c r="BB9" s="407"/>
      <c r="BC9" s="389" t="s">
        <v>75</v>
      </c>
      <c r="BD9" s="389"/>
      <c r="BE9" s="388" t="s">
        <v>76</v>
      </c>
      <c r="BF9" s="388"/>
      <c r="BG9" s="390" t="s">
        <v>77</v>
      </c>
      <c r="BH9" s="432"/>
      <c r="BI9" s="390" t="s">
        <v>78</v>
      </c>
      <c r="BJ9" s="391"/>
      <c r="BK9" s="392"/>
      <c r="BL9" s="83"/>
      <c r="BM9" s="410"/>
      <c r="BN9" s="411"/>
      <c r="BO9" s="411"/>
      <c r="BP9" s="372" t="str">
        <f>IF(ISBLANK(AL10),"",IF(AL10="other/not listed (describe at right)",IF(ISBLANK(AU10),"other/not listed",CONCATENATE(AO10,": ",AU10)),CONCATENATE(AO10,": ",AL10)))</f>
        <v>State Medicaid: Increased fee-for-service reimbursement</v>
      </c>
      <c r="BQ9" s="372" t="str">
        <f>IF(ISBLANK(AL13),"",IF(AL13="other/not listed (describe at right)",IF(ISBLANK(AU13),"other/not listed",CONCATENATE(AO13,": ",AU13)),CONCATENATE(AO13,": ",AL13)))</f>
        <v>State MH agency: Cost offset</v>
      </c>
      <c r="BR9" s="372" t="str">
        <f>IF(ISBLANK(AL16),"",IF(AL16="other/not listed (describe at right)",IF(ISBLANK(AU16),"other/not listed",CONCATENATE(AO16,": ",AU16)),CONCATENATE(AO16,": ",AL16)))</f>
        <v>State Medicaid: Standard fee-for-service reimbursement</v>
      </c>
      <c r="BS9" s="372" t="str">
        <f>IF(ISBLANK(AL19),"",IF(AL19="other/not listed (describe at right)",IF(ISBLANK(AU19),"other/not listed",CONCATENATE(AO19,": ",AU19)),CONCATENATE(AO19,": ",AL19)))</f>
        <v>NCTSN: Grant funding</v>
      </c>
      <c r="BT9" s="372" t="str">
        <f>IF(ISBLANK(AL22),"",IF(AL22="other/not listed (describe at right)",IF(ISBLANK(AU22),"other/not listed",CONCATENATE(AO22,": ",AU22)),CONCATENATE(AO22,": ",AL22)))</f>
        <v/>
      </c>
      <c r="BU9" s="372" t="str">
        <f>IF(ISBLANK(AZ10),"",IF(AZ10="other/not listed (describe at right)",IF(ISBLANK(BI10),"other/not listed",CONCATENATE(BC10,": ",BI10)),CONCATENATE(BC10,": ",AZ10)))</f>
        <v>VOCA: Grant funding</v>
      </c>
      <c r="BV9" s="372" t="str">
        <f>IF(ISBLANK(AZ13),"",IF(AZ13="other/not listed (describe at right)",IF(ISBLANK(BI13),"other/not listed",CONCATENATE(BC13,": ",BI13)),CONCATENATE(BC13,": ",AZ13)))</f>
        <v>State Medicaid: Capitated or patient-based payments</v>
      </c>
      <c r="BW9" s="372" t="str">
        <f>IF(ISBLANK(AZ16),"",IF(AZ16="other/not listed (describe at right)",IF(ISBLANK(BI16),"other/not listed",CONCATENATE(BC16,": ",BI16)),CONCATENATE(BC16,": ",AZ16)))</f>
        <v>internal: Shifting funds between programs</v>
      </c>
      <c r="BX9" s="372" t="str">
        <f>IF(ISBLANK(AZ19),"",IF(AZ19="other/not listed (describe at right)",IF(ISBLANK(BI19),"other/not listed",CONCATENATE(BC19,": ",BI19)),CONCATENATE(BC19,": ",AZ19)))</f>
        <v>public: Fundraising and investor donations</v>
      </c>
      <c r="BY9" s="372" t="str">
        <f>IF(ISBLANK(AZ22),"",IF(AZ22="other/not listed (describe at right)",IF(ISBLANK(BI22),"other/not listed",CONCATENATE(BC22,": ",BI22)),CONCATENATE(BC22,": ",AZ22)))</f>
        <v/>
      </c>
      <c r="BZ9" s="366"/>
      <c r="CA9" s="367"/>
      <c r="CB9" s="83"/>
      <c r="CC9" s="115"/>
      <c r="CD9" s="526">
        <v>44805</v>
      </c>
      <c r="CE9" s="527"/>
      <c r="CF9" s="528"/>
      <c r="CG9" s="120"/>
      <c r="CH9" s="529">
        <v>44896</v>
      </c>
      <c r="CI9" s="530"/>
      <c r="CJ9" s="531"/>
      <c r="CK9" s="121"/>
      <c r="CL9" s="83"/>
    </row>
    <row r="10" spans="1:90" ht="15.6" customHeight="1" thickBot="1">
      <c r="A10" s="532"/>
      <c r="B10" s="111"/>
      <c r="C10" s="247" t="s">
        <v>79</v>
      </c>
      <c r="D10" s="247"/>
      <c r="E10" s="247"/>
      <c r="F10" s="247"/>
      <c r="G10" s="247"/>
      <c r="H10" s="247"/>
      <c r="I10" s="111"/>
      <c r="J10" s="315" t="s">
        <v>80</v>
      </c>
      <c r="K10" s="316"/>
      <c r="L10" s="316"/>
      <c r="M10" s="316"/>
      <c r="N10" s="316"/>
      <c r="O10" s="316"/>
      <c r="P10" s="316"/>
      <c r="Q10" s="316"/>
      <c r="R10" s="775" t="s">
        <v>12</v>
      </c>
      <c r="S10" s="776"/>
      <c r="T10" s="775" t="s">
        <v>165</v>
      </c>
      <c r="U10" s="777"/>
      <c r="V10" s="776"/>
      <c r="W10" s="111"/>
      <c r="X10" s="468"/>
      <c r="Y10" s="508"/>
      <c r="Z10" s="508"/>
      <c r="AA10" s="469"/>
      <c r="AB10" s="472"/>
      <c r="AC10" s="473"/>
      <c r="AD10" s="473"/>
      <c r="AE10" s="474"/>
      <c r="AF10" s="472" t="s">
        <v>195</v>
      </c>
      <c r="AG10" s="473"/>
      <c r="AH10" s="473"/>
      <c r="AI10" s="474"/>
      <c r="AJ10" s="111"/>
      <c r="AK10" s="320">
        <v>1</v>
      </c>
      <c r="AL10" s="465" t="s">
        <v>225</v>
      </c>
      <c r="AM10" s="465"/>
      <c r="AN10" s="465"/>
      <c r="AO10" s="465" t="s">
        <v>189</v>
      </c>
      <c r="AP10" s="465"/>
      <c r="AQ10" s="465" t="s">
        <v>186</v>
      </c>
      <c r="AR10" s="465"/>
      <c r="AS10" s="495" t="s">
        <v>171</v>
      </c>
      <c r="AT10" s="495"/>
      <c r="AU10" s="496" t="s">
        <v>771</v>
      </c>
      <c r="AV10" s="496"/>
      <c r="AW10" s="497"/>
      <c r="AX10" s="137"/>
      <c r="AY10" s="320">
        <v>6</v>
      </c>
      <c r="AZ10" s="465" t="s">
        <v>168</v>
      </c>
      <c r="BA10" s="465"/>
      <c r="BB10" s="465"/>
      <c r="BC10" s="465" t="s">
        <v>772</v>
      </c>
      <c r="BD10" s="465"/>
      <c r="BE10" s="466" t="s">
        <v>174</v>
      </c>
      <c r="BF10" s="467"/>
      <c r="BG10" s="495" t="s">
        <v>171</v>
      </c>
      <c r="BH10" s="495"/>
      <c r="BI10" s="496" t="s">
        <v>175</v>
      </c>
      <c r="BJ10" s="496"/>
      <c r="BK10" s="497"/>
      <c r="BL10" s="83"/>
      <c r="BM10" s="410"/>
      <c r="BN10" s="411"/>
      <c r="BO10" s="411"/>
      <c r="BP10" s="373"/>
      <c r="BQ10" s="373"/>
      <c r="BR10" s="373"/>
      <c r="BS10" s="373"/>
      <c r="BT10" s="373"/>
      <c r="BU10" s="373"/>
      <c r="BV10" s="373"/>
      <c r="BW10" s="373"/>
      <c r="BX10" s="373"/>
      <c r="BY10" s="373"/>
      <c r="BZ10" s="366"/>
      <c r="CA10" s="367"/>
      <c r="CB10" s="83"/>
      <c r="CC10" s="115"/>
      <c r="CD10" s="2"/>
      <c r="CE10" s="2"/>
      <c r="CF10" s="2"/>
      <c r="CG10" s="2"/>
      <c r="CH10" s="362" t="s">
        <v>81</v>
      </c>
      <c r="CI10" s="362"/>
      <c r="CJ10" s="362"/>
      <c r="CK10" s="117"/>
      <c r="CL10" s="83"/>
    </row>
    <row r="11" spans="1:90" ht="16.5" thickBot="1">
      <c r="A11" s="532"/>
      <c r="B11" s="111"/>
      <c r="C11" s="472" t="s">
        <v>767</v>
      </c>
      <c r="D11" s="473"/>
      <c r="E11" s="473"/>
      <c r="F11" s="473"/>
      <c r="G11" s="473"/>
      <c r="H11" s="474"/>
      <c r="I11" s="111"/>
      <c r="J11" s="327" t="s">
        <v>72</v>
      </c>
      <c r="K11" s="328"/>
      <c r="L11" s="778" t="s">
        <v>724</v>
      </c>
      <c r="M11" s="778"/>
      <c r="N11" s="778"/>
      <c r="O11" s="778"/>
      <c r="P11" s="778"/>
      <c r="Q11" s="778"/>
      <c r="R11" s="778"/>
      <c r="S11" s="778"/>
      <c r="T11" s="778"/>
      <c r="U11" s="778"/>
      <c r="V11" s="793"/>
      <c r="W11" s="111"/>
      <c r="X11" s="468"/>
      <c r="Y11" s="508"/>
      <c r="Z11" s="508"/>
      <c r="AA11" s="469"/>
      <c r="AB11" s="462"/>
      <c r="AC11" s="463"/>
      <c r="AD11" s="463"/>
      <c r="AE11" s="464"/>
      <c r="AF11" s="462"/>
      <c r="AG11" s="463"/>
      <c r="AH11" s="463"/>
      <c r="AI11" s="464"/>
      <c r="AJ11" s="111"/>
      <c r="AK11" s="321"/>
      <c r="AL11" s="465"/>
      <c r="AM11" s="465"/>
      <c r="AN11" s="465"/>
      <c r="AO11" s="465"/>
      <c r="AP11" s="465"/>
      <c r="AQ11" s="465"/>
      <c r="AR11" s="465"/>
      <c r="AS11" s="495"/>
      <c r="AT11" s="495"/>
      <c r="AU11" s="498"/>
      <c r="AV11" s="498"/>
      <c r="AW11" s="499"/>
      <c r="AX11" s="179"/>
      <c r="AY11" s="321"/>
      <c r="AZ11" s="465"/>
      <c r="BA11" s="465"/>
      <c r="BB11" s="465"/>
      <c r="BC11" s="465"/>
      <c r="BD11" s="465"/>
      <c r="BE11" s="468"/>
      <c r="BF11" s="469"/>
      <c r="BG11" s="495"/>
      <c r="BH11" s="495"/>
      <c r="BI11" s="498"/>
      <c r="BJ11" s="498"/>
      <c r="BK11" s="499"/>
      <c r="BL11" s="83"/>
      <c r="BM11" s="410"/>
      <c r="BN11" s="411"/>
      <c r="BO11" s="411"/>
      <c r="BP11" s="373"/>
      <c r="BQ11" s="373"/>
      <c r="BR11" s="373"/>
      <c r="BS11" s="373"/>
      <c r="BT11" s="373"/>
      <c r="BU11" s="373"/>
      <c r="BV11" s="373"/>
      <c r="BW11" s="373"/>
      <c r="BX11" s="373"/>
      <c r="BY11" s="373"/>
      <c r="BZ11" s="366"/>
      <c r="CA11" s="367"/>
      <c r="CB11" s="83"/>
      <c r="CC11" s="115"/>
      <c r="CD11" s="251" t="s">
        <v>82</v>
      </c>
      <c r="CE11" s="251"/>
      <c r="CF11" s="251"/>
      <c r="CG11" s="251"/>
      <c r="CH11" s="251"/>
      <c r="CI11" s="251"/>
      <c r="CJ11" s="251"/>
      <c r="CK11" s="117"/>
      <c r="CL11" s="83"/>
    </row>
    <row r="12" spans="1:90" ht="15.95" customHeight="1" thickBot="1">
      <c r="A12" s="532"/>
      <c r="B12" s="111"/>
      <c r="C12" s="118"/>
      <c r="D12" s="118"/>
      <c r="E12" s="118"/>
      <c r="F12" s="118"/>
      <c r="G12" s="118"/>
      <c r="H12" s="118"/>
      <c r="I12" s="111"/>
      <c r="J12" s="315" t="s">
        <v>83</v>
      </c>
      <c r="K12" s="316"/>
      <c r="L12" s="316"/>
      <c r="M12" s="316"/>
      <c r="N12" s="316"/>
      <c r="O12" s="316"/>
      <c r="P12" s="316"/>
      <c r="Q12" s="316"/>
      <c r="R12" s="775" t="s">
        <v>12</v>
      </c>
      <c r="S12" s="776"/>
      <c r="T12" s="775" t="s">
        <v>160</v>
      </c>
      <c r="U12" s="777"/>
      <c r="V12" s="776"/>
      <c r="W12" s="111"/>
      <c r="X12" s="299" t="s">
        <v>84</v>
      </c>
      <c r="Y12" s="300"/>
      <c r="Z12" s="301"/>
      <c r="AA12" s="301"/>
      <c r="AB12" s="302" t="s">
        <v>85</v>
      </c>
      <c r="AC12" s="302"/>
      <c r="AD12" s="302"/>
      <c r="AE12" s="302"/>
      <c r="AF12" s="302" t="s">
        <v>86</v>
      </c>
      <c r="AG12" s="302"/>
      <c r="AH12" s="302"/>
      <c r="AI12" s="323"/>
      <c r="AJ12" s="111"/>
      <c r="AK12" s="322"/>
      <c r="AL12" s="465"/>
      <c r="AM12" s="465"/>
      <c r="AN12" s="465"/>
      <c r="AO12" s="465"/>
      <c r="AP12" s="465"/>
      <c r="AQ12" s="465"/>
      <c r="AR12" s="465"/>
      <c r="AS12" s="495"/>
      <c r="AT12" s="495"/>
      <c r="AU12" s="500"/>
      <c r="AV12" s="500"/>
      <c r="AW12" s="501"/>
      <c r="AX12" s="137"/>
      <c r="AY12" s="322"/>
      <c r="AZ12" s="465"/>
      <c r="BA12" s="465"/>
      <c r="BB12" s="465"/>
      <c r="BC12" s="465"/>
      <c r="BD12" s="465"/>
      <c r="BE12" s="470"/>
      <c r="BF12" s="471"/>
      <c r="BG12" s="495"/>
      <c r="BH12" s="495"/>
      <c r="BI12" s="500"/>
      <c r="BJ12" s="500"/>
      <c r="BK12" s="501"/>
      <c r="BL12" s="83"/>
      <c r="BM12" s="412"/>
      <c r="BN12" s="413"/>
      <c r="BO12" s="413"/>
      <c r="BP12" s="374"/>
      <c r="BQ12" s="374"/>
      <c r="BR12" s="374"/>
      <c r="BS12" s="374"/>
      <c r="BT12" s="374"/>
      <c r="BU12" s="374"/>
      <c r="BV12" s="374"/>
      <c r="BW12" s="374"/>
      <c r="BX12" s="374"/>
      <c r="BY12" s="374"/>
      <c r="BZ12" s="368"/>
      <c r="CA12" s="369"/>
      <c r="CB12" s="83"/>
      <c r="CC12" s="115"/>
      <c r="CD12" s="504" t="s">
        <v>179</v>
      </c>
      <c r="CE12" s="509"/>
      <c r="CF12" s="505"/>
      <c r="CG12" s="363" t="s">
        <v>87</v>
      </c>
      <c r="CH12" s="363"/>
      <c r="CI12" s="363"/>
      <c r="CJ12" s="363"/>
      <c r="CK12" s="117"/>
      <c r="CL12" s="83"/>
    </row>
    <row r="13" spans="1:90" ht="16.350000000000001" customHeight="1" thickBot="1">
      <c r="A13" s="532"/>
      <c r="B13" s="83"/>
      <c r="C13" s="247" t="s">
        <v>88</v>
      </c>
      <c r="D13" s="247"/>
      <c r="E13" s="247"/>
      <c r="F13" s="247"/>
      <c r="G13" s="247"/>
      <c r="H13" s="247"/>
      <c r="I13" s="83"/>
      <c r="J13" s="327" t="s">
        <v>72</v>
      </c>
      <c r="K13" s="328"/>
      <c r="L13" s="778" t="s">
        <v>773</v>
      </c>
      <c r="M13" s="778"/>
      <c r="N13" s="778"/>
      <c r="O13" s="778"/>
      <c r="P13" s="778"/>
      <c r="Q13" s="778"/>
      <c r="R13" s="778"/>
      <c r="S13" s="778"/>
      <c r="T13" s="778"/>
      <c r="U13" s="778"/>
      <c r="V13" s="793"/>
      <c r="W13" s="83"/>
      <c r="X13" s="468" t="s">
        <v>726</v>
      </c>
      <c r="Y13" s="508"/>
      <c r="Z13" s="508"/>
      <c r="AA13" s="469"/>
      <c r="AB13" s="511" t="s">
        <v>209</v>
      </c>
      <c r="AC13" s="512"/>
      <c r="AD13" s="512"/>
      <c r="AE13" s="513"/>
      <c r="AF13" s="511" t="s">
        <v>727</v>
      </c>
      <c r="AG13" s="512"/>
      <c r="AH13" s="512"/>
      <c r="AI13" s="513"/>
      <c r="AJ13" s="83"/>
      <c r="AK13" s="320">
        <v>2</v>
      </c>
      <c r="AL13" s="465" t="s">
        <v>184</v>
      </c>
      <c r="AM13" s="465"/>
      <c r="AN13" s="465"/>
      <c r="AO13" s="465" t="s">
        <v>185</v>
      </c>
      <c r="AP13" s="465"/>
      <c r="AQ13" s="465" t="s">
        <v>186</v>
      </c>
      <c r="AR13" s="465"/>
      <c r="AS13" s="495" t="s">
        <v>12</v>
      </c>
      <c r="AT13" s="495"/>
      <c r="AU13" s="496" t="s">
        <v>187</v>
      </c>
      <c r="AV13" s="496"/>
      <c r="AW13" s="497"/>
      <c r="AX13" s="122"/>
      <c r="AY13" s="320">
        <v>7</v>
      </c>
      <c r="AZ13" s="465" t="s">
        <v>188</v>
      </c>
      <c r="BA13" s="465"/>
      <c r="BB13" s="465"/>
      <c r="BC13" s="465" t="s">
        <v>189</v>
      </c>
      <c r="BD13" s="465"/>
      <c r="BE13" s="466" t="s">
        <v>190</v>
      </c>
      <c r="BF13" s="467"/>
      <c r="BG13" s="495" t="s">
        <v>12</v>
      </c>
      <c r="BH13" s="495"/>
      <c r="BI13" s="496" t="s">
        <v>191</v>
      </c>
      <c r="BJ13" s="496"/>
      <c r="BK13" s="497"/>
      <c r="BL13" s="83"/>
      <c r="BM13" s="346" t="s">
        <v>89</v>
      </c>
      <c r="BN13" s="347"/>
      <c r="BO13" s="348"/>
      <c r="BP13" s="68">
        <v>0.3</v>
      </c>
      <c r="BQ13" s="68">
        <v>0</v>
      </c>
      <c r="BR13" s="68">
        <v>0.2</v>
      </c>
      <c r="BS13" s="68">
        <v>0.5</v>
      </c>
      <c r="BT13" s="68">
        <v>0</v>
      </c>
      <c r="BU13" s="68">
        <v>0</v>
      </c>
      <c r="BV13" s="68">
        <v>0</v>
      </c>
      <c r="BW13" s="68">
        <v>0</v>
      </c>
      <c r="BX13" s="68">
        <v>0</v>
      </c>
      <c r="BY13" s="68">
        <v>0</v>
      </c>
      <c r="BZ13" s="349">
        <f>SUM(BP13:BY13)</f>
        <v>1</v>
      </c>
      <c r="CA13" s="350"/>
      <c r="CB13" s="83"/>
      <c r="CC13" s="115"/>
      <c r="CD13" s="504"/>
      <c r="CE13" s="509"/>
      <c r="CF13" s="505"/>
      <c r="CG13" s="363"/>
      <c r="CH13" s="363"/>
      <c r="CI13" s="363"/>
      <c r="CJ13" s="363"/>
      <c r="CK13" s="117"/>
      <c r="CL13" s="83"/>
    </row>
    <row r="14" spans="1:90" ht="16.5" customHeight="1" thickBot="1">
      <c r="A14" s="532"/>
      <c r="B14" s="83"/>
      <c r="C14" s="472" t="s">
        <v>192</v>
      </c>
      <c r="D14" s="473"/>
      <c r="E14" s="473"/>
      <c r="F14" s="473"/>
      <c r="G14" s="473"/>
      <c r="H14" s="474"/>
      <c r="I14" s="83"/>
      <c r="J14" s="315" t="s">
        <v>90</v>
      </c>
      <c r="K14" s="316"/>
      <c r="L14" s="316"/>
      <c r="M14" s="316"/>
      <c r="N14" s="316"/>
      <c r="O14" s="316"/>
      <c r="P14" s="316"/>
      <c r="Q14" s="316"/>
      <c r="R14" s="775" t="s">
        <v>12</v>
      </c>
      <c r="S14" s="776"/>
      <c r="T14" s="775" t="s">
        <v>193</v>
      </c>
      <c r="U14" s="777"/>
      <c r="V14" s="776"/>
      <c r="W14" s="83"/>
      <c r="X14" s="468"/>
      <c r="Y14" s="508"/>
      <c r="Z14" s="508"/>
      <c r="AA14" s="469"/>
      <c r="AB14" s="472" t="s">
        <v>729</v>
      </c>
      <c r="AC14" s="473"/>
      <c r="AD14" s="473"/>
      <c r="AE14" s="474"/>
      <c r="AF14" s="472" t="s">
        <v>730</v>
      </c>
      <c r="AG14" s="473"/>
      <c r="AH14" s="473"/>
      <c r="AI14" s="474"/>
      <c r="AJ14" s="83"/>
      <c r="AK14" s="321"/>
      <c r="AL14" s="465"/>
      <c r="AM14" s="465"/>
      <c r="AN14" s="465"/>
      <c r="AO14" s="465"/>
      <c r="AP14" s="465"/>
      <c r="AQ14" s="465"/>
      <c r="AR14" s="465"/>
      <c r="AS14" s="495"/>
      <c r="AT14" s="495"/>
      <c r="AU14" s="498"/>
      <c r="AV14" s="498"/>
      <c r="AW14" s="499"/>
      <c r="AX14" s="138"/>
      <c r="AY14" s="321"/>
      <c r="AZ14" s="465"/>
      <c r="BA14" s="465"/>
      <c r="BB14" s="465"/>
      <c r="BC14" s="465"/>
      <c r="BD14" s="465"/>
      <c r="BE14" s="468"/>
      <c r="BF14" s="469"/>
      <c r="BG14" s="495"/>
      <c r="BH14" s="495"/>
      <c r="BI14" s="498"/>
      <c r="BJ14" s="498"/>
      <c r="BK14" s="499"/>
      <c r="BL14" s="83"/>
      <c r="BM14" s="280" t="str">
        <f>IF(ISBLANK(X9),"",X9)</f>
        <v>Cover all clinician time for TF-CBT delivery (including out of session)</v>
      </c>
      <c r="BN14" s="281"/>
      <c r="BO14" s="282"/>
      <c r="BP14" s="485" t="s">
        <v>731</v>
      </c>
      <c r="BQ14" s="486"/>
      <c r="BR14" s="486"/>
      <c r="BS14" s="486"/>
      <c r="BT14" s="486"/>
      <c r="BU14" s="486"/>
      <c r="BV14" s="486"/>
      <c r="BW14" s="486"/>
      <c r="BX14" s="486"/>
      <c r="BY14" s="487"/>
      <c r="BZ14" s="273" t="s">
        <v>91</v>
      </c>
      <c r="CA14" s="274"/>
      <c r="CB14" s="83"/>
      <c r="CC14" s="115"/>
      <c r="CD14" s="510" t="s">
        <v>92</v>
      </c>
      <c r="CE14" s="510"/>
      <c r="CF14" s="510"/>
      <c r="CG14" s="363"/>
      <c r="CH14" s="363"/>
      <c r="CI14" s="363"/>
      <c r="CJ14" s="363"/>
      <c r="CK14" s="117"/>
      <c r="CL14" s="83"/>
    </row>
    <row r="15" spans="1:90" ht="16.5" thickBot="1">
      <c r="A15" s="532"/>
      <c r="B15" s="83"/>
      <c r="C15" s="2"/>
      <c r="D15" s="2"/>
      <c r="E15" s="2"/>
      <c r="F15" s="2"/>
      <c r="G15" s="2"/>
      <c r="H15" s="2"/>
      <c r="I15" s="83"/>
      <c r="J15" s="327" t="s">
        <v>72</v>
      </c>
      <c r="K15" s="328"/>
      <c r="L15" s="778" t="s">
        <v>774</v>
      </c>
      <c r="M15" s="778"/>
      <c r="N15" s="778"/>
      <c r="O15" s="778"/>
      <c r="P15" s="778"/>
      <c r="Q15" s="778"/>
      <c r="R15" s="778"/>
      <c r="S15" s="778"/>
      <c r="T15" s="778"/>
      <c r="U15" s="778"/>
      <c r="V15" s="793"/>
      <c r="W15" s="83"/>
      <c r="X15" s="468"/>
      <c r="Y15" s="508"/>
      <c r="Z15" s="508"/>
      <c r="AA15" s="469"/>
      <c r="AB15" s="462" t="s">
        <v>733</v>
      </c>
      <c r="AC15" s="463"/>
      <c r="AD15" s="463"/>
      <c r="AE15" s="464"/>
      <c r="AF15" s="462" t="s">
        <v>734</v>
      </c>
      <c r="AG15" s="463"/>
      <c r="AH15" s="463"/>
      <c r="AI15" s="464"/>
      <c r="AJ15" s="83"/>
      <c r="AK15" s="322"/>
      <c r="AL15" s="465"/>
      <c r="AM15" s="465"/>
      <c r="AN15" s="465"/>
      <c r="AO15" s="465"/>
      <c r="AP15" s="465"/>
      <c r="AQ15" s="465"/>
      <c r="AR15" s="465"/>
      <c r="AS15" s="495"/>
      <c r="AT15" s="495"/>
      <c r="AU15" s="500"/>
      <c r="AV15" s="500"/>
      <c r="AW15" s="501"/>
      <c r="AX15" s="122"/>
      <c r="AY15" s="322"/>
      <c r="AZ15" s="465"/>
      <c r="BA15" s="465"/>
      <c r="BB15" s="465"/>
      <c r="BC15" s="465"/>
      <c r="BD15" s="465"/>
      <c r="BE15" s="470"/>
      <c r="BF15" s="471"/>
      <c r="BG15" s="495"/>
      <c r="BH15" s="495"/>
      <c r="BI15" s="500"/>
      <c r="BJ15" s="500"/>
      <c r="BK15" s="501"/>
      <c r="BL15" s="83"/>
      <c r="BM15" s="354"/>
      <c r="BN15" s="355"/>
      <c r="BO15" s="356"/>
      <c r="BP15" s="488"/>
      <c r="BQ15" s="489"/>
      <c r="BR15" s="489"/>
      <c r="BS15" s="489"/>
      <c r="BT15" s="489"/>
      <c r="BU15" s="489"/>
      <c r="BV15" s="489"/>
      <c r="BW15" s="489"/>
      <c r="BX15" s="489"/>
      <c r="BY15" s="490"/>
      <c r="BZ15" s="483" t="s">
        <v>12</v>
      </c>
      <c r="CA15" s="484"/>
      <c r="CB15" s="83"/>
      <c r="CC15" s="115"/>
      <c r="CD15" s="118"/>
      <c r="CE15" s="118"/>
      <c r="CF15" s="118"/>
      <c r="CG15" s="118"/>
      <c r="CH15" s="118"/>
      <c r="CI15" s="118"/>
      <c r="CJ15" s="118"/>
      <c r="CK15" s="117"/>
      <c r="CL15" s="83"/>
    </row>
    <row r="16" spans="1:90" ht="16.350000000000001" customHeight="1" thickBot="1">
      <c r="A16" s="532"/>
      <c r="B16" s="83"/>
      <c r="C16" s="251" t="s">
        <v>93</v>
      </c>
      <c r="D16" s="251"/>
      <c r="E16" s="251"/>
      <c r="F16" s="251"/>
      <c r="G16" s="251"/>
      <c r="H16" s="251"/>
      <c r="I16" s="83"/>
      <c r="J16" s="315" t="s">
        <v>94</v>
      </c>
      <c r="K16" s="316"/>
      <c r="L16" s="316"/>
      <c r="M16" s="316"/>
      <c r="N16" s="316"/>
      <c r="O16" s="316"/>
      <c r="P16" s="316"/>
      <c r="Q16" s="316"/>
      <c r="R16" s="775" t="s">
        <v>12</v>
      </c>
      <c r="S16" s="776"/>
      <c r="T16" s="775" t="s">
        <v>165</v>
      </c>
      <c r="U16" s="777"/>
      <c r="V16" s="776"/>
      <c r="W16" s="83"/>
      <c r="X16" s="299" t="s">
        <v>95</v>
      </c>
      <c r="Y16" s="300"/>
      <c r="Z16" s="301"/>
      <c r="AA16" s="301"/>
      <c r="AB16" s="302" t="s">
        <v>85</v>
      </c>
      <c r="AC16" s="302"/>
      <c r="AD16" s="302"/>
      <c r="AE16" s="302"/>
      <c r="AF16" s="302" t="s">
        <v>86</v>
      </c>
      <c r="AG16" s="302"/>
      <c r="AH16" s="302"/>
      <c r="AI16" s="323"/>
      <c r="AJ16" s="83"/>
      <c r="AK16" s="320">
        <v>3</v>
      </c>
      <c r="AL16" s="465" t="s">
        <v>200</v>
      </c>
      <c r="AM16" s="465"/>
      <c r="AN16" s="465"/>
      <c r="AO16" s="465" t="s">
        <v>189</v>
      </c>
      <c r="AP16" s="465"/>
      <c r="AQ16" s="465" t="s">
        <v>186</v>
      </c>
      <c r="AR16" s="465"/>
      <c r="AS16" s="495" t="s">
        <v>201</v>
      </c>
      <c r="AT16" s="495"/>
      <c r="AU16" s="496" t="s">
        <v>202</v>
      </c>
      <c r="AV16" s="496"/>
      <c r="AW16" s="497"/>
      <c r="AX16" s="138"/>
      <c r="AY16" s="320">
        <v>8</v>
      </c>
      <c r="AZ16" s="465" t="s">
        <v>203</v>
      </c>
      <c r="BA16" s="465"/>
      <c r="BB16" s="465"/>
      <c r="BC16" s="465" t="s">
        <v>204</v>
      </c>
      <c r="BD16" s="465"/>
      <c r="BE16" s="466" t="s">
        <v>205</v>
      </c>
      <c r="BF16" s="467"/>
      <c r="BG16" s="495" t="s">
        <v>201</v>
      </c>
      <c r="BH16" s="495"/>
      <c r="BI16" s="496" t="s">
        <v>206</v>
      </c>
      <c r="BJ16" s="496"/>
      <c r="BK16" s="497"/>
      <c r="BL16" s="83"/>
      <c r="BM16" s="346" t="s">
        <v>96</v>
      </c>
      <c r="BN16" s="347"/>
      <c r="BO16" s="348"/>
      <c r="BP16" s="68">
        <v>0</v>
      </c>
      <c r="BQ16" s="68">
        <v>0.5</v>
      </c>
      <c r="BR16" s="68">
        <v>0</v>
      </c>
      <c r="BS16" s="68">
        <v>0.25</v>
      </c>
      <c r="BT16" s="68">
        <v>0</v>
      </c>
      <c r="BU16" s="68">
        <v>0</v>
      </c>
      <c r="BV16" s="68">
        <v>0</v>
      </c>
      <c r="BW16" s="68">
        <v>0</v>
      </c>
      <c r="BX16" s="68">
        <v>0</v>
      </c>
      <c r="BY16" s="68">
        <v>0</v>
      </c>
      <c r="BZ16" s="349">
        <f>SUM(BP16:BY16)</f>
        <v>0.75</v>
      </c>
      <c r="CA16" s="350"/>
      <c r="CB16" s="83"/>
      <c r="CC16" s="115"/>
      <c r="CD16" s="251" t="s">
        <v>97</v>
      </c>
      <c r="CE16" s="251"/>
      <c r="CF16" s="251"/>
      <c r="CG16" s="251"/>
      <c r="CH16" s="251"/>
      <c r="CI16" s="251"/>
      <c r="CJ16" s="251"/>
      <c r="CK16" s="117"/>
      <c r="CL16" s="83"/>
    </row>
    <row r="17" spans="1:92" ht="15.95" customHeight="1" thickBot="1">
      <c r="A17" s="532"/>
      <c r="B17" s="83"/>
      <c r="C17" s="247" t="s">
        <v>98</v>
      </c>
      <c r="D17" s="247"/>
      <c r="E17" s="247"/>
      <c r="F17" s="247" t="s">
        <v>99</v>
      </c>
      <c r="G17" s="247"/>
      <c r="H17" s="247"/>
      <c r="I17" s="83"/>
      <c r="J17" s="327" t="s">
        <v>72</v>
      </c>
      <c r="K17" s="328"/>
      <c r="L17" s="778" t="s">
        <v>775</v>
      </c>
      <c r="M17" s="778"/>
      <c r="N17" s="778"/>
      <c r="O17" s="778"/>
      <c r="P17" s="778"/>
      <c r="Q17" s="778"/>
      <c r="R17" s="778"/>
      <c r="S17" s="778"/>
      <c r="T17" s="778"/>
      <c r="U17" s="778"/>
      <c r="V17" s="793"/>
      <c r="W17" s="124"/>
      <c r="X17" s="468" t="s">
        <v>736</v>
      </c>
      <c r="Y17" s="508"/>
      <c r="Z17" s="508"/>
      <c r="AA17" s="469"/>
      <c r="AB17" s="472" t="s">
        <v>776</v>
      </c>
      <c r="AC17" s="473"/>
      <c r="AD17" s="473"/>
      <c r="AE17" s="474"/>
      <c r="AF17" s="472" t="s">
        <v>738</v>
      </c>
      <c r="AG17" s="473"/>
      <c r="AH17" s="473"/>
      <c r="AI17" s="474"/>
      <c r="AJ17" s="83"/>
      <c r="AK17" s="321"/>
      <c r="AL17" s="465"/>
      <c r="AM17" s="465"/>
      <c r="AN17" s="465"/>
      <c r="AO17" s="465"/>
      <c r="AP17" s="465"/>
      <c r="AQ17" s="465"/>
      <c r="AR17" s="465"/>
      <c r="AS17" s="495"/>
      <c r="AT17" s="495"/>
      <c r="AU17" s="498"/>
      <c r="AV17" s="498"/>
      <c r="AW17" s="499"/>
      <c r="AX17" s="122"/>
      <c r="AY17" s="321"/>
      <c r="AZ17" s="465"/>
      <c r="BA17" s="465"/>
      <c r="BB17" s="465"/>
      <c r="BC17" s="465"/>
      <c r="BD17" s="465"/>
      <c r="BE17" s="468"/>
      <c r="BF17" s="469"/>
      <c r="BG17" s="495"/>
      <c r="BH17" s="495"/>
      <c r="BI17" s="498"/>
      <c r="BJ17" s="498"/>
      <c r="BK17" s="499"/>
      <c r="BL17" s="83"/>
      <c r="BM17" s="351" t="str">
        <f>IF(ISBLANK(X13),"",X13)</f>
        <v>Budget monthly training, supervision/case review, and certification prep</v>
      </c>
      <c r="BN17" s="352"/>
      <c r="BO17" s="353"/>
      <c r="BP17" s="485" t="s">
        <v>777</v>
      </c>
      <c r="BQ17" s="486"/>
      <c r="BR17" s="486"/>
      <c r="BS17" s="486"/>
      <c r="BT17" s="486"/>
      <c r="BU17" s="486"/>
      <c r="BV17" s="486"/>
      <c r="BW17" s="486"/>
      <c r="BX17" s="486"/>
      <c r="BY17" s="487"/>
      <c r="BZ17" s="273" t="s">
        <v>91</v>
      </c>
      <c r="CA17" s="274"/>
      <c r="CB17" s="83"/>
      <c r="CC17" s="115"/>
      <c r="CD17" s="342" t="s">
        <v>100</v>
      </c>
      <c r="CE17" s="342"/>
      <c r="CF17" s="342"/>
      <c r="CG17" s="342" t="s">
        <v>101</v>
      </c>
      <c r="CH17" s="342"/>
      <c r="CI17" s="342" t="s">
        <v>102</v>
      </c>
      <c r="CJ17" s="342"/>
      <c r="CK17" s="117"/>
      <c r="CL17" s="83"/>
    </row>
    <row r="18" spans="1:92" ht="16.5" thickBot="1">
      <c r="A18" s="532"/>
      <c r="B18" s="83"/>
      <c r="C18" s="472" t="s">
        <v>212</v>
      </c>
      <c r="D18" s="473"/>
      <c r="E18" s="474"/>
      <c r="F18" s="472" t="s">
        <v>778</v>
      </c>
      <c r="G18" s="473"/>
      <c r="H18" s="474"/>
      <c r="I18" s="83"/>
      <c r="J18" s="315" t="s">
        <v>103</v>
      </c>
      <c r="K18" s="316"/>
      <c r="L18" s="316"/>
      <c r="M18" s="316"/>
      <c r="N18" s="316"/>
      <c r="O18" s="316"/>
      <c r="P18" s="316"/>
      <c r="Q18" s="316"/>
      <c r="R18" s="775" t="s">
        <v>12</v>
      </c>
      <c r="S18" s="776"/>
      <c r="T18" s="775" t="s">
        <v>160</v>
      </c>
      <c r="U18" s="777"/>
      <c r="V18" s="776"/>
      <c r="W18" s="83"/>
      <c r="X18" s="468"/>
      <c r="Y18" s="508"/>
      <c r="Z18" s="508"/>
      <c r="AA18" s="469"/>
      <c r="AB18" s="472" t="s">
        <v>220</v>
      </c>
      <c r="AC18" s="473"/>
      <c r="AD18" s="473"/>
      <c r="AE18" s="474"/>
      <c r="AF18" s="472" t="s">
        <v>741</v>
      </c>
      <c r="AG18" s="473"/>
      <c r="AH18" s="473"/>
      <c r="AI18" s="474"/>
      <c r="AJ18" s="83"/>
      <c r="AK18" s="322"/>
      <c r="AL18" s="465"/>
      <c r="AM18" s="465"/>
      <c r="AN18" s="465"/>
      <c r="AO18" s="465"/>
      <c r="AP18" s="465"/>
      <c r="AQ18" s="465"/>
      <c r="AR18" s="465"/>
      <c r="AS18" s="495"/>
      <c r="AT18" s="495"/>
      <c r="AU18" s="500"/>
      <c r="AV18" s="500"/>
      <c r="AW18" s="501"/>
      <c r="AX18" s="138"/>
      <c r="AY18" s="322"/>
      <c r="AZ18" s="465"/>
      <c r="BA18" s="465"/>
      <c r="BB18" s="465"/>
      <c r="BC18" s="465"/>
      <c r="BD18" s="465"/>
      <c r="BE18" s="470"/>
      <c r="BF18" s="471"/>
      <c r="BG18" s="495"/>
      <c r="BH18" s="495"/>
      <c r="BI18" s="500"/>
      <c r="BJ18" s="500"/>
      <c r="BK18" s="501"/>
      <c r="BL18" s="83"/>
      <c r="BM18" s="354"/>
      <c r="BN18" s="355"/>
      <c r="BO18" s="356"/>
      <c r="BP18" s="488"/>
      <c r="BQ18" s="489"/>
      <c r="BR18" s="489"/>
      <c r="BS18" s="489"/>
      <c r="BT18" s="489"/>
      <c r="BU18" s="489"/>
      <c r="BV18" s="489"/>
      <c r="BW18" s="489"/>
      <c r="BX18" s="489"/>
      <c r="BY18" s="490"/>
      <c r="BZ18" s="483" t="s">
        <v>12</v>
      </c>
      <c r="CA18" s="484"/>
      <c r="CB18" s="83"/>
      <c r="CC18" s="115"/>
      <c r="CD18" s="504" t="s">
        <v>742</v>
      </c>
      <c r="CE18" s="509"/>
      <c r="CF18" s="505"/>
      <c r="CG18" s="502" t="s">
        <v>13</v>
      </c>
      <c r="CH18" s="503"/>
      <c r="CI18" s="504" t="s">
        <v>179</v>
      </c>
      <c r="CJ18" s="505"/>
      <c r="CK18" s="117"/>
      <c r="CL18" s="83"/>
    </row>
    <row r="19" spans="1:92" ht="16.350000000000001" customHeight="1" thickBot="1">
      <c r="A19" s="532"/>
      <c r="B19" s="83"/>
      <c r="C19" s="472" t="s">
        <v>217</v>
      </c>
      <c r="D19" s="473"/>
      <c r="E19" s="474"/>
      <c r="F19" s="472" t="s">
        <v>218</v>
      </c>
      <c r="G19" s="473"/>
      <c r="H19" s="474"/>
      <c r="I19" s="83"/>
      <c r="J19" s="327" t="s">
        <v>72</v>
      </c>
      <c r="K19" s="328"/>
      <c r="L19" s="778" t="s">
        <v>743</v>
      </c>
      <c r="M19" s="778"/>
      <c r="N19" s="778"/>
      <c r="O19" s="778"/>
      <c r="P19" s="778"/>
      <c r="Q19" s="778"/>
      <c r="R19" s="778"/>
      <c r="S19" s="778"/>
      <c r="T19" s="778"/>
      <c r="U19" s="778"/>
      <c r="V19" s="793"/>
      <c r="W19" s="83"/>
      <c r="X19" s="468"/>
      <c r="Y19" s="508"/>
      <c r="Z19" s="508"/>
      <c r="AA19" s="469"/>
      <c r="AB19" s="462"/>
      <c r="AC19" s="463"/>
      <c r="AD19" s="463"/>
      <c r="AE19" s="464"/>
      <c r="AF19" s="462"/>
      <c r="AG19" s="463"/>
      <c r="AH19" s="463"/>
      <c r="AI19" s="464"/>
      <c r="AJ19" s="83"/>
      <c r="AK19" s="320">
        <v>4</v>
      </c>
      <c r="AL19" s="465" t="s">
        <v>168</v>
      </c>
      <c r="AM19" s="465"/>
      <c r="AN19" s="465"/>
      <c r="AO19" s="465" t="s">
        <v>173</v>
      </c>
      <c r="AP19" s="465"/>
      <c r="AQ19" s="465" t="s">
        <v>170</v>
      </c>
      <c r="AR19" s="465"/>
      <c r="AS19" s="495" t="s">
        <v>201</v>
      </c>
      <c r="AT19" s="495"/>
      <c r="AU19" s="496" t="s">
        <v>779</v>
      </c>
      <c r="AV19" s="496"/>
      <c r="AW19" s="497"/>
      <c r="AX19" s="122"/>
      <c r="AY19" s="320">
        <v>9</v>
      </c>
      <c r="AZ19" s="465" t="s">
        <v>222</v>
      </c>
      <c r="BA19" s="465"/>
      <c r="BB19" s="465"/>
      <c r="BC19" s="465" t="s">
        <v>223</v>
      </c>
      <c r="BD19" s="465"/>
      <c r="BE19" s="466" t="s">
        <v>190</v>
      </c>
      <c r="BF19" s="467"/>
      <c r="BG19" s="495" t="s">
        <v>171</v>
      </c>
      <c r="BH19" s="495"/>
      <c r="BI19" s="496" t="s">
        <v>780</v>
      </c>
      <c r="BJ19" s="496"/>
      <c r="BK19" s="497"/>
      <c r="BL19" s="83"/>
      <c r="BM19" s="346" t="s">
        <v>104</v>
      </c>
      <c r="BN19" s="347"/>
      <c r="BO19" s="348"/>
      <c r="BP19" s="68">
        <v>0</v>
      </c>
      <c r="BQ19" s="68">
        <v>0.2</v>
      </c>
      <c r="BR19" s="68">
        <v>0</v>
      </c>
      <c r="BS19" s="68">
        <v>0</v>
      </c>
      <c r="BT19" s="68">
        <v>0</v>
      </c>
      <c r="BU19" s="68">
        <v>0</v>
      </c>
      <c r="BV19" s="68">
        <v>0</v>
      </c>
      <c r="BW19" s="68">
        <v>0</v>
      </c>
      <c r="BX19" s="68">
        <v>0</v>
      </c>
      <c r="BY19" s="68">
        <v>0</v>
      </c>
      <c r="BZ19" s="349">
        <f>SUM(BP19:BY19)</f>
        <v>0.2</v>
      </c>
      <c r="CA19" s="350"/>
      <c r="CB19" s="83"/>
      <c r="CC19" s="115"/>
      <c r="CD19" s="504" t="s">
        <v>746</v>
      </c>
      <c r="CE19" s="509"/>
      <c r="CF19" s="505"/>
      <c r="CG19" s="502" t="s">
        <v>18</v>
      </c>
      <c r="CH19" s="503"/>
      <c r="CI19" s="504" t="s">
        <v>179</v>
      </c>
      <c r="CJ19" s="505"/>
      <c r="CK19" s="117"/>
      <c r="CL19" s="83"/>
    </row>
    <row r="20" spans="1:92" ht="15.95" customHeight="1" thickBot="1">
      <c r="A20" s="532"/>
      <c r="B20" s="83"/>
      <c r="C20" s="472"/>
      <c r="D20" s="473"/>
      <c r="E20" s="474"/>
      <c r="F20" s="472"/>
      <c r="G20" s="473"/>
      <c r="H20" s="474"/>
      <c r="I20" s="83"/>
      <c r="J20" s="315" t="s">
        <v>105</v>
      </c>
      <c r="K20" s="316"/>
      <c r="L20" s="316"/>
      <c r="M20" s="316"/>
      <c r="N20" s="316"/>
      <c r="O20" s="316"/>
      <c r="P20" s="316"/>
      <c r="Q20" s="316"/>
      <c r="R20" s="317" t="s">
        <v>12</v>
      </c>
      <c r="S20" s="318"/>
      <c r="T20" s="775" t="s">
        <v>193</v>
      </c>
      <c r="U20" s="777"/>
      <c r="V20" s="777"/>
      <c r="W20" s="83"/>
      <c r="X20" s="299" t="s">
        <v>106</v>
      </c>
      <c r="Y20" s="300"/>
      <c r="Z20" s="301"/>
      <c r="AA20" s="301"/>
      <c r="AB20" s="302" t="s">
        <v>85</v>
      </c>
      <c r="AC20" s="302"/>
      <c r="AD20" s="302"/>
      <c r="AE20" s="302"/>
      <c r="AF20" s="302" t="s">
        <v>86</v>
      </c>
      <c r="AG20" s="302"/>
      <c r="AH20" s="302"/>
      <c r="AI20" s="323"/>
      <c r="AJ20" s="83"/>
      <c r="AK20" s="321"/>
      <c r="AL20" s="465"/>
      <c r="AM20" s="465"/>
      <c r="AN20" s="465"/>
      <c r="AO20" s="465"/>
      <c r="AP20" s="465"/>
      <c r="AQ20" s="465"/>
      <c r="AR20" s="465"/>
      <c r="AS20" s="495"/>
      <c r="AT20" s="495"/>
      <c r="AU20" s="498"/>
      <c r="AV20" s="498"/>
      <c r="AW20" s="499"/>
      <c r="AX20" s="138"/>
      <c r="AY20" s="321"/>
      <c r="AZ20" s="465"/>
      <c r="BA20" s="465"/>
      <c r="BB20" s="465"/>
      <c r="BC20" s="465"/>
      <c r="BD20" s="465"/>
      <c r="BE20" s="468"/>
      <c r="BF20" s="469"/>
      <c r="BG20" s="495"/>
      <c r="BH20" s="495"/>
      <c r="BI20" s="498"/>
      <c r="BJ20" s="498"/>
      <c r="BK20" s="499"/>
      <c r="BL20" s="83"/>
      <c r="BM20" s="351" t="str">
        <f>IF(ISBLANK(X17),"",X17)</f>
        <v>Ensure adequate supervisor time/training to support clinicians</v>
      </c>
      <c r="BN20" s="352"/>
      <c r="BO20" s="353"/>
      <c r="BP20" s="485" t="s">
        <v>781</v>
      </c>
      <c r="BQ20" s="486"/>
      <c r="BR20" s="486"/>
      <c r="BS20" s="486"/>
      <c r="BT20" s="486"/>
      <c r="BU20" s="486"/>
      <c r="BV20" s="486"/>
      <c r="BW20" s="486"/>
      <c r="BX20" s="486"/>
      <c r="BY20" s="487"/>
      <c r="BZ20" s="273" t="s">
        <v>91</v>
      </c>
      <c r="CA20" s="274"/>
      <c r="CB20" s="83"/>
      <c r="CC20" s="115"/>
      <c r="CD20" s="504" t="s">
        <v>227</v>
      </c>
      <c r="CE20" s="509"/>
      <c r="CF20" s="505"/>
      <c r="CG20" s="502" t="s">
        <v>22</v>
      </c>
      <c r="CH20" s="503"/>
      <c r="CI20" s="504" t="s">
        <v>228</v>
      </c>
      <c r="CJ20" s="505"/>
      <c r="CK20" s="117"/>
      <c r="CL20" s="83"/>
    </row>
    <row r="21" spans="1:92" ht="15.95" customHeight="1" thickBot="1">
      <c r="A21" s="532"/>
      <c r="B21" s="83"/>
      <c r="C21" s="472"/>
      <c r="D21" s="473"/>
      <c r="E21" s="474"/>
      <c r="F21" s="472"/>
      <c r="G21" s="473"/>
      <c r="H21" s="474"/>
      <c r="I21" s="83"/>
      <c r="J21" s="506" t="s">
        <v>72</v>
      </c>
      <c r="K21" s="507"/>
      <c r="L21" s="310" t="s">
        <v>782</v>
      </c>
      <c r="M21" s="310"/>
      <c r="N21" s="310"/>
      <c r="O21" s="310"/>
      <c r="P21" s="310"/>
      <c r="Q21" s="310"/>
      <c r="R21" s="310"/>
      <c r="S21" s="310"/>
      <c r="T21" s="310"/>
      <c r="U21" s="310"/>
      <c r="V21" s="311"/>
      <c r="W21" s="83"/>
      <c r="X21" s="468" t="s">
        <v>783</v>
      </c>
      <c r="Y21" s="508"/>
      <c r="Z21" s="508"/>
      <c r="AA21" s="469"/>
      <c r="AB21" s="472" t="s">
        <v>784</v>
      </c>
      <c r="AC21" s="473"/>
      <c r="AD21" s="473"/>
      <c r="AE21" s="474"/>
      <c r="AF21" s="472" t="s">
        <v>785</v>
      </c>
      <c r="AG21" s="473"/>
      <c r="AH21" s="473"/>
      <c r="AI21" s="474"/>
      <c r="AJ21" s="83"/>
      <c r="AK21" s="322"/>
      <c r="AL21" s="465"/>
      <c r="AM21" s="465"/>
      <c r="AN21" s="465"/>
      <c r="AO21" s="465"/>
      <c r="AP21" s="465"/>
      <c r="AQ21" s="465"/>
      <c r="AR21" s="465"/>
      <c r="AS21" s="495"/>
      <c r="AT21" s="495"/>
      <c r="AU21" s="500"/>
      <c r="AV21" s="500"/>
      <c r="AW21" s="501"/>
      <c r="AX21" s="122"/>
      <c r="AY21" s="322"/>
      <c r="AZ21" s="465"/>
      <c r="BA21" s="465"/>
      <c r="BB21" s="465"/>
      <c r="BC21" s="465"/>
      <c r="BD21" s="465"/>
      <c r="BE21" s="470"/>
      <c r="BF21" s="471"/>
      <c r="BG21" s="495"/>
      <c r="BH21" s="495"/>
      <c r="BI21" s="500"/>
      <c r="BJ21" s="500"/>
      <c r="BK21" s="501"/>
      <c r="BL21" s="83"/>
      <c r="BM21" s="354"/>
      <c r="BN21" s="355"/>
      <c r="BO21" s="356"/>
      <c r="BP21" s="488"/>
      <c r="BQ21" s="489"/>
      <c r="BR21" s="489"/>
      <c r="BS21" s="489"/>
      <c r="BT21" s="489"/>
      <c r="BU21" s="489"/>
      <c r="BV21" s="489"/>
      <c r="BW21" s="489"/>
      <c r="BX21" s="489"/>
      <c r="BY21" s="490"/>
      <c r="BZ21" s="483" t="s">
        <v>17</v>
      </c>
      <c r="CA21" s="484"/>
      <c r="CB21" s="83"/>
      <c r="CC21" s="115"/>
      <c r="CD21" s="504"/>
      <c r="CE21" s="509"/>
      <c r="CF21" s="505"/>
      <c r="CG21" s="502"/>
      <c r="CH21" s="503"/>
      <c r="CI21" s="504"/>
      <c r="CJ21" s="505"/>
      <c r="CK21" s="117"/>
      <c r="CL21" s="83"/>
    </row>
    <row r="22" spans="1:92" ht="16.350000000000001" customHeight="1" thickBot="1">
      <c r="A22" s="532"/>
      <c r="B22" s="83"/>
      <c r="C22" s="472"/>
      <c r="D22" s="473"/>
      <c r="E22" s="474"/>
      <c r="F22" s="472"/>
      <c r="G22" s="473"/>
      <c r="H22" s="474"/>
      <c r="I22" s="83"/>
      <c r="J22" s="315" t="s">
        <v>107</v>
      </c>
      <c r="K22" s="316"/>
      <c r="L22" s="316"/>
      <c r="M22" s="316"/>
      <c r="N22" s="316"/>
      <c r="O22" s="316"/>
      <c r="P22" s="316"/>
      <c r="Q22" s="316"/>
      <c r="R22" s="775" t="s">
        <v>201</v>
      </c>
      <c r="S22" s="776"/>
      <c r="T22" s="775"/>
      <c r="U22" s="777"/>
      <c r="V22" s="776"/>
      <c r="W22" s="83"/>
      <c r="X22" s="468"/>
      <c r="Y22" s="508"/>
      <c r="Z22" s="508"/>
      <c r="AA22" s="469"/>
      <c r="AB22" s="472" t="s">
        <v>786</v>
      </c>
      <c r="AC22" s="473"/>
      <c r="AD22" s="473"/>
      <c r="AE22" s="474"/>
      <c r="AF22" s="472" t="s">
        <v>760</v>
      </c>
      <c r="AG22" s="473"/>
      <c r="AH22" s="473"/>
      <c r="AI22" s="474"/>
      <c r="AJ22" s="83"/>
      <c r="AK22" s="320">
        <v>5</v>
      </c>
      <c r="AL22" s="465"/>
      <c r="AM22" s="465"/>
      <c r="AN22" s="465"/>
      <c r="AO22" s="465"/>
      <c r="AP22" s="465"/>
      <c r="AQ22" s="465"/>
      <c r="AR22" s="465"/>
      <c r="AS22" s="495"/>
      <c r="AT22" s="495"/>
      <c r="AU22" s="496"/>
      <c r="AV22" s="496"/>
      <c r="AW22" s="497"/>
      <c r="AX22" s="138"/>
      <c r="AY22" s="320">
        <v>10</v>
      </c>
      <c r="AZ22" s="465"/>
      <c r="BA22" s="465"/>
      <c r="BB22" s="465"/>
      <c r="BC22" s="465"/>
      <c r="BD22" s="465"/>
      <c r="BE22" s="465"/>
      <c r="BF22" s="465"/>
      <c r="BG22" s="495"/>
      <c r="BH22" s="495"/>
      <c r="BI22" s="496"/>
      <c r="BJ22" s="496"/>
      <c r="BK22" s="497"/>
      <c r="BL22" s="83"/>
      <c r="BM22" s="346" t="s">
        <v>108</v>
      </c>
      <c r="BN22" s="347"/>
      <c r="BO22" s="348"/>
      <c r="BP22" s="68">
        <v>0.2</v>
      </c>
      <c r="BQ22" s="68">
        <v>0</v>
      </c>
      <c r="BR22" s="68">
        <v>0.15</v>
      </c>
      <c r="BS22" s="68">
        <v>0.25</v>
      </c>
      <c r="BT22" s="68">
        <v>0</v>
      </c>
      <c r="BU22" s="68">
        <v>0</v>
      </c>
      <c r="BV22" s="68">
        <v>0</v>
      </c>
      <c r="BW22" s="68">
        <v>0</v>
      </c>
      <c r="BX22" s="68">
        <v>0</v>
      </c>
      <c r="BY22" s="68">
        <v>0</v>
      </c>
      <c r="BZ22" s="349">
        <f>SUM(BP22:BY22)</f>
        <v>0.6</v>
      </c>
      <c r="CA22" s="350"/>
      <c r="CB22" s="83"/>
      <c r="CC22" s="115"/>
      <c r="CD22" s="2"/>
      <c r="CE22" s="2"/>
      <c r="CF22" s="2"/>
      <c r="CG22" s="2"/>
      <c r="CH22" s="2"/>
      <c r="CI22" s="2"/>
      <c r="CJ22" s="2"/>
      <c r="CK22" s="117"/>
      <c r="CL22" s="83"/>
    </row>
    <row r="23" spans="1:92" ht="16.5" customHeight="1" thickBot="1">
      <c r="A23" s="532"/>
      <c r="B23" s="83"/>
      <c r="C23" s="307" t="s">
        <v>109</v>
      </c>
      <c r="D23" s="307"/>
      <c r="E23" s="307"/>
      <c r="F23" s="307"/>
      <c r="G23" s="307"/>
      <c r="H23" s="307"/>
      <c r="I23" s="83"/>
      <c r="J23" s="308" t="s">
        <v>72</v>
      </c>
      <c r="K23" s="309"/>
      <c r="L23" s="770" t="s">
        <v>787</v>
      </c>
      <c r="M23" s="770"/>
      <c r="N23" s="770"/>
      <c r="O23" s="770"/>
      <c r="P23" s="770"/>
      <c r="Q23" s="770"/>
      <c r="R23" s="770"/>
      <c r="S23" s="770"/>
      <c r="T23" s="770"/>
      <c r="U23" s="770"/>
      <c r="V23" s="792"/>
      <c r="W23" s="83"/>
      <c r="X23" s="468"/>
      <c r="Y23" s="508"/>
      <c r="Z23" s="508"/>
      <c r="AA23" s="469"/>
      <c r="AB23" s="462" t="s">
        <v>788</v>
      </c>
      <c r="AC23" s="463"/>
      <c r="AD23" s="463"/>
      <c r="AE23" s="464"/>
      <c r="AF23" s="462"/>
      <c r="AG23" s="463"/>
      <c r="AH23" s="463"/>
      <c r="AI23" s="464"/>
      <c r="AJ23" s="83"/>
      <c r="AK23" s="321"/>
      <c r="AL23" s="465"/>
      <c r="AM23" s="465"/>
      <c r="AN23" s="465"/>
      <c r="AO23" s="465"/>
      <c r="AP23" s="465"/>
      <c r="AQ23" s="465"/>
      <c r="AR23" s="465"/>
      <c r="AS23" s="495"/>
      <c r="AT23" s="495"/>
      <c r="AU23" s="498"/>
      <c r="AV23" s="498"/>
      <c r="AW23" s="499"/>
      <c r="AX23" s="125"/>
      <c r="AY23" s="321"/>
      <c r="AZ23" s="465"/>
      <c r="BA23" s="465"/>
      <c r="BB23" s="465"/>
      <c r="BC23" s="465"/>
      <c r="BD23" s="465"/>
      <c r="BE23" s="465"/>
      <c r="BF23" s="465"/>
      <c r="BG23" s="495"/>
      <c r="BH23" s="495"/>
      <c r="BI23" s="498"/>
      <c r="BJ23" s="498"/>
      <c r="BK23" s="499"/>
      <c r="BL23" s="83"/>
      <c r="BM23" s="351" t="str">
        <f>IF(ISBLANK(X21),"",X21)</f>
        <v>Cover transportation costs for outreach and school-based delivery</v>
      </c>
      <c r="BN23" s="352"/>
      <c r="BO23" s="353"/>
      <c r="BP23" s="485" t="s">
        <v>756</v>
      </c>
      <c r="BQ23" s="486"/>
      <c r="BR23" s="486"/>
      <c r="BS23" s="486"/>
      <c r="BT23" s="486"/>
      <c r="BU23" s="486"/>
      <c r="BV23" s="486"/>
      <c r="BW23" s="486"/>
      <c r="BX23" s="486"/>
      <c r="BY23" s="487"/>
      <c r="BZ23" s="273" t="s">
        <v>91</v>
      </c>
      <c r="CA23" s="274"/>
      <c r="CB23" s="83"/>
      <c r="CC23" s="115"/>
      <c r="CD23" s="183" t="s">
        <v>110</v>
      </c>
      <c r="CE23" s="183"/>
      <c r="CF23" s="183"/>
      <c r="CG23" s="183"/>
      <c r="CH23" s="183"/>
      <c r="CI23" s="183"/>
      <c r="CJ23" s="192"/>
      <c r="CK23" s="117"/>
      <c r="CL23" s="83"/>
    </row>
    <row r="24" spans="1:92" ht="16.350000000000001" customHeight="1" thickBot="1">
      <c r="A24" s="532"/>
      <c r="B24" s="83"/>
      <c r="C24" s="491" t="s">
        <v>241</v>
      </c>
      <c r="D24" s="491"/>
      <c r="E24" s="491"/>
      <c r="F24" s="491"/>
      <c r="G24" s="491"/>
      <c r="H24" s="491"/>
      <c r="I24" s="83"/>
      <c r="J24" s="298" t="s">
        <v>789</v>
      </c>
      <c r="K24" s="298"/>
      <c r="L24" s="298"/>
      <c r="M24" s="298"/>
      <c r="N24" s="298"/>
      <c r="O24" s="298"/>
      <c r="P24" s="298"/>
      <c r="Q24" s="298"/>
      <c r="R24" s="298"/>
      <c r="S24" s="298"/>
      <c r="T24" s="298"/>
      <c r="U24" s="298"/>
      <c r="V24" s="298"/>
      <c r="W24" s="83"/>
      <c r="X24" s="299" t="s">
        <v>112</v>
      </c>
      <c r="Y24" s="300"/>
      <c r="Z24" s="301"/>
      <c r="AA24" s="301"/>
      <c r="AB24" s="302" t="s">
        <v>85</v>
      </c>
      <c r="AC24" s="302"/>
      <c r="AD24" s="302"/>
      <c r="AE24" s="302"/>
      <c r="AF24" s="302" t="s">
        <v>86</v>
      </c>
      <c r="AG24" s="302"/>
      <c r="AH24" s="302"/>
      <c r="AI24" s="323"/>
      <c r="AJ24" s="83"/>
      <c r="AK24" s="322"/>
      <c r="AL24" s="465"/>
      <c r="AM24" s="465"/>
      <c r="AN24" s="465"/>
      <c r="AO24" s="465"/>
      <c r="AP24" s="465"/>
      <c r="AQ24" s="465"/>
      <c r="AR24" s="465"/>
      <c r="AS24" s="495"/>
      <c r="AT24" s="495"/>
      <c r="AU24" s="500"/>
      <c r="AV24" s="500"/>
      <c r="AW24" s="501"/>
      <c r="AX24" s="139"/>
      <c r="AY24" s="322"/>
      <c r="AZ24" s="465"/>
      <c r="BA24" s="465"/>
      <c r="BB24" s="465"/>
      <c r="BC24" s="465"/>
      <c r="BD24" s="465"/>
      <c r="BE24" s="465"/>
      <c r="BF24" s="465"/>
      <c r="BG24" s="495"/>
      <c r="BH24" s="495"/>
      <c r="BI24" s="500"/>
      <c r="BJ24" s="500"/>
      <c r="BK24" s="501"/>
      <c r="BL24" s="83"/>
      <c r="BM24" s="354"/>
      <c r="BN24" s="355"/>
      <c r="BO24" s="356"/>
      <c r="BP24" s="488"/>
      <c r="BQ24" s="489"/>
      <c r="BR24" s="489"/>
      <c r="BS24" s="489"/>
      <c r="BT24" s="489"/>
      <c r="BU24" s="489"/>
      <c r="BV24" s="489"/>
      <c r="BW24" s="489"/>
      <c r="BX24" s="489"/>
      <c r="BY24" s="490"/>
      <c r="BZ24" s="483" t="s">
        <v>17</v>
      </c>
      <c r="CA24" s="484"/>
      <c r="CB24" s="83"/>
      <c r="CC24" s="115"/>
      <c r="CD24" s="491" t="s">
        <v>757</v>
      </c>
      <c r="CE24" s="491"/>
      <c r="CF24" s="491"/>
      <c r="CG24" s="491"/>
      <c r="CH24" s="491"/>
      <c r="CI24" s="491"/>
      <c r="CJ24" s="491"/>
      <c r="CK24" s="117"/>
      <c r="CL24" s="83"/>
    </row>
    <row r="25" spans="1:92" ht="16.350000000000001" customHeight="1" thickBot="1">
      <c r="A25" s="532"/>
      <c r="B25" s="83"/>
      <c r="C25" s="491"/>
      <c r="D25" s="491"/>
      <c r="E25" s="491"/>
      <c r="F25" s="491"/>
      <c r="G25" s="491"/>
      <c r="H25" s="491"/>
      <c r="I25" s="83"/>
      <c r="J25" s="298"/>
      <c r="K25" s="298"/>
      <c r="L25" s="298"/>
      <c r="M25" s="298"/>
      <c r="N25" s="298"/>
      <c r="O25" s="298"/>
      <c r="P25" s="298"/>
      <c r="Q25" s="298"/>
      <c r="R25" s="298"/>
      <c r="S25" s="298"/>
      <c r="T25" s="298"/>
      <c r="U25" s="298"/>
      <c r="V25" s="298"/>
      <c r="W25" s="83"/>
      <c r="X25" s="466" t="s">
        <v>790</v>
      </c>
      <c r="Y25" s="493"/>
      <c r="Z25" s="493"/>
      <c r="AA25" s="467"/>
      <c r="AB25" s="472" t="s">
        <v>791</v>
      </c>
      <c r="AC25" s="473"/>
      <c r="AD25" s="473"/>
      <c r="AE25" s="474"/>
      <c r="AF25" s="472" t="s">
        <v>245</v>
      </c>
      <c r="AG25" s="473"/>
      <c r="AH25" s="473"/>
      <c r="AI25" s="474"/>
      <c r="AJ25" s="83"/>
      <c r="AK25" s="303" t="s">
        <v>113</v>
      </c>
      <c r="AL25" s="303"/>
      <c r="AM25" s="303"/>
      <c r="AN25" s="303"/>
      <c r="AO25" s="298" t="s">
        <v>114</v>
      </c>
      <c r="AP25" s="298"/>
      <c r="AQ25" s="298"/>
      <c r="AR25" s="298"/>
      <c r="AS25" s="298"/>
      <c r="AT25" s="298"/>
      <c r="AU25" s="298"/>
      <c r="AV25" s="298"/>
      <c r="AW25" s="298"/>
      <c r="AX25" s="298"/>
      <c r="AY25" s="298"/>
      <c r="AZ25" s="298"/>
      <c r="BA25" s="298"/>
      <c r="BB25" s="298"/>
      <c r="BC25" s="298"/>
      <c r="BD25" s="298"/>
      <c r="BE25" s="298"/>
      <c r="BF25" s="298"/>
      <c r="BG25" s="298"/>
      <c r="BH25" s="303" t="s">
        <v>113</v>
      </c>
      <c r="BI25" s="303"/>
      <c r="BJ25" s="303"/>
      <c r="BK25" s="303"/>
      <c r="BL25" s="83"/>
      <c r="BM25" s="346" t="s">
        <v>115</v>
      </c>
      <c r="BN25" s="347"/>
      <c r="BO25" s="348"/>
      <c r="BP25" s="68">
        <v>0.1</v>
      </c>
      <c r="BQ25" s="68">
        <v>0</v>
      </c>
      <c r="BR25" s="68">
        <v>0</v>
      </c>
      <c r="BS25" s="68">
        <v>0.75</v>
      </c>
      <c r="BT25" s="68">
        <v>0</v>
      </c>
      <c r="BU25" s="68">
        <v>0</v>
      </c>
      <c r="BV25" s="68">
        <v>0</v>
      </c>
      <c r="BW25" s="68">
        <v>0</v>
      </c>
      <c r="BX25" s="68">
        <v>0</v>
      </c>
      <c r="BY25" s="68">
        <v>0</v>
      </c>
      <c r="BZ25" s="349">
        <f>SUM(BP25:BY25)</f>
        <v>0.85</v>
      </c>
      <c r="CA25" s="350"/>
      <c r="CB25" s="83"/>
      <c r="CC25" s="115"/>
      <c r="CD25" s="491"/>
      <c r="CE25" s="491"/>
      <c r="CF25" s="491"/>
      <c r="CG25" s="491"/>
      <c r="CH25" s="491"/>
      <c r="CI25" s="491"/>
      <c r="CJ25" s="491"/>
      <c r="CK25" s="117"/>
      <c r="CL25" s="83"/>
    </row>
    <row r="26" spans="1:92" ht="16.5" customHeight="1" thickBot="1">
      <c r="A26" s="532"/>
      <c r="B26" s="83"/>
      <c r="C26" s="491"/>
      <c r="D26" s="491"/>
      <c r="E26" s="491"/>
      <c r="F26" s="491"/>
      <c r="G26" s="491"/>
      <c r="H26" s="491"/>
      <c r="I26" s="83"/>
      <c r="J26" s="298"/>
      <c r="K26" s="298"/>
      <c r="L26" s="298"/>
      <c r="M26" s="298"/>
      <c r="N26" s="298"/>
      <c r="O26" s="298"/>
      <c r="P26" s="298"/>
      <c r="Q26" s="298"/>
      <c r="R26" s="298"/>
      <c r="S26" s="298"/>
      <c r="T26" s="298"/>
      <c r="U26" s="298"/>
      <c r="V26" s="298"/>
      <c r="W26" s="83"/>
      <c r="X26" s="470"/>
      <c r="Y26" s="494"/>
      <c r="Z26" s="494"/>
      <c r="AA26" s="471"/>
      <c r="AB26" s="472" t="s">
        <v>752</v>
      </c>
      <c r="AC26" s="473"/>
      <c r="AD26" s="473"/>
      <c r="AE26" s="474"/>
      <c r="AF26" s="472"/>
      <c r="AG26" s="473"/>
      <c r="AH26" s="473"/>
      <c r="AI26" s="474"/>
      <c r="AJ26" s="83"/>
      <c r="AK26" s="303"/>
      <c r="AL26" s="303"/>
      <c r="AM26" s="303"/>
      <c r="AN26" s="303"/>
      <c r="AO26" s="298"/>
      <c r="AP26" s="298"/>
      <c r="AQ26" s="298"/>
      <c r="AR26" s="298"/>
      <c r="AS26" s="298"/>
      <c r="AT26" s="298"/>
      <c r="AU26" s="298"/>
      <c r="AV26" s="298"/>
      <c r="AW26" s="298"/>
      <c r="AX26" s="298"/>
      <c r="AY26" s="298"/>
      <c r="AZ26" s="298"/>
      <c r="BA26" s="298"/>
      <c r="BB26" s="298"/>
      <c r="BC26" s="298"/>
      <c r="BD26" s="298"/>
      <c r="BE26" s="298"/>
      <c r="BF26" s="298"/>
      <c r="BG26" s="298"/>
      <c r="BH26" s="303"/>
      <c r="BI26" s="303"/>
      <c r="BJ26" s="303"/>
      <c r="BK26" s="303"/>
      <c r="BL26" s="83"/>
      <c r="BM26" s="280" t="str">
        <f>IF(ISBLANK(X25),"",X25)</f>
        <v>Maintain ability to provide TF-CBT materials</v>
      </c>
      <c r="BN26" s="281"/>
      <c r="BO26" s="282"/>
      <c r="BP26" s="485" t="s">
        <v>762</v>
      </c>
      <c r="BQ26" s="486"/>
      <c r="BR26" s="486"/>
      <c r="BS26" s="486"/>
      <c r="BT26" s="486"/>
      <c r="BU26" s="486"/>
      <c r="BV26" s="486"/>
      <c r="BW26" s="486"/>
      <c r="BX26" s="486"/>
      <c r="BY26" s="487"/>
      <c r="BZ26" s="273" t="s">
        <v>91</v>
      </c>
      <c r="CA26" s="274"/>
      <c r="CB26" s="83"/>
      <c r="CC26" s="115"/>
      <c r="CD26" s="491"/>
      <c r="CE26" s="491"/>
      <c r="CF26" s="491"/>
      <c r="CG26" s="491"/>
      <c r="CH26" s="491"/>
      <c r="CI26" s="491"/>
      <c r="CJ26" s="491"/>
      <c r="CK26" s="117"/>
      <c r="CL26" s="83"/>
    </row>
    <row r="27" spans="1:92" ht="16.5" thickBot="1">
      <c r="A27" s="532"/>
      <c r="B27" s="83"/>
      <c r="C27" s="491"/>
      <c r="D27" s="491"/>
      <c r="E27" s="491"/>
      <c r="F27" s="491"/>
      <c r="G27" s="491"/>
      <c r="H27" s="491"/>
      <c r="I27" s="83"/>
      <c r="J27" s="298"/>
      <c r="K27" s="298"/>
      <c r="L27" s="298"/>
      <c r="M27" s="298"/>
      <c r="N27" s="298"/>
      <c r="O27" s="298"/>
      <c r="P27" s="298"/>
      <c r="Q27" s="298"/>
      <c r="R27" s="298"/>
      <c r="S27" s="298"/>
      <c r="T27" s="298"/>
      <c r="U27" s="298"/>
      <c r="V27" s="298"/>
      <c r="W27" s="83"/>
      <c r="X27" s="275" t="s">
        <v>116</v>
      </c>
      <c r="Y27" s="276"/>
      <c r="Z27" s="277"/>
      <c r="AA27" s="277"/>
      <c r="AB27" s="277"/>
      <c r="AC27" s="277"/>
      <c r="AD27" s="277"/>
      <c r="AE27" s="277"/>
      <c r="AF27" s="277"/>
      <c r="AG27" s="277"/>
      <c r="AH27" s="277"/>
      <c r="AI27" s="277"/>
      <c r="AJ27" s="83"/>
      <c r="AK27" s="303"/>
      <c r="AL27" s="303"/>
      <c r="AM27" s="303"/>
      <c r="AN27" s="303"/>
      <c r="AO27" s="298"/>
      <c r="AP27" s="298"/>
      <c r="AQ27" s="298"/>
      <c r="AR27" s="298"/>
      <c r="AS27" s="298"/>
      <c r="AT27" s="298"/>
      <c r="AU27" s="298"/>
      <c r="AV27" s="298"/>
      <c r="AW27" s="298"/>
      <c r="AX27" s="298"/>
      <c r="AY27" s="298"/>
      <c r="AZ27" s="298"/>
      <c r="BA27" s="298"/>
      <c r="BB27" s="298"/>
      <c r="BC27" s="298"/>
      <c r="BD27" s="298"/>
      <c r="BE27" s="298"/>
      <c r="BF27" s="298"/>
      <c r="BG27" s="298"/>
      <c r="BH27" s="303"/>
      <c r="BI27" s="303"/>
      <c r="BJ27" s="303"/>
      <c r="BK27" s="303"/>
      <c r="BL27" s="83"/>
      <c r="BM27" s="283"/>
      <c r="BN27" s="284"/>
      <c r="BO27" s="285"/>
      <c r="BP27" s="488"/>
      <c r="BQ27" s="489"/>
      <c r="BR27" s="489"/>
      <c r="BS27" s="489"/>
      <c r="BT27" s="489"/>
      <c r="BU27" s="489"/>
      <c r="BV27" s="489"/>
      <c r="BW27" s="489"/>
      <c r="BX27" s="489"/>
      <c r="BY27" s="490"/>
      <c r="BZ27" s="483" t="s">
        <v>12</v>
      </c>
      <c r="CA27" s="484"/>
      <c r="CB27" s="83"/>
      <c r="CC27" s="126"/>
      <c r="CD27" s="492"/>
      <c r="CE27" s="492"/>
      <c r="CF27" s="492"/>
      <c r="CG27" s="492"/>
      <c r="CH27" s="492"/>
      <c r="CI27" s="492"/>
      <c r="CJ27" s="492"/>
      <c r="CK27" s="127"/>
      <c r="CL27" s="83"/>
    </row>
    <row r="28" spans="1:92">
      <c r="A28" s="532"/>
      <c r="B28" s="83"/>
      <c r="C28" s="83"/>
      <c r="D28" s="83"/>
      <c r="E28" s="83"/>
      <c r="F28" s="83"/>
      <c r="G28" s="83"/>
      <c r="H28" s="83"/>
      <c r="I28" s="83"/>
      <c r="J28" s="128"/>
      <c r="K28" s="128"/>
      <c r="L28" s="128"/>
      <c r="M28" s="128"/>
      <c r="N28" s="128"/>
      <c r="O28" s="128"/>
      <c r="P28" s="128"/>
      <c r="Q28" s="128"/>
      <c r="R28" s="128"/>
      <c r="S28" s="128"/>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row>
    <row r="29" spans="1:92" ht="15.6" customHeight="1">
      <c r="A29" s="532" t="s">
        <v>767</v>
      </c>
      <c r="B29" s="83"/>
      <c r="C29" s="83"/>
      <c r="D29" s="83"/>
      <c r="E29" s="83"/>
      <c r="F29" s="83"/>
      <c r="G29" s="83"/>
      <c r="H29" s="83"/>
      <c r="I29" s="83"/>
      <c r="J29" s="128"/>
      <c r="K29" s="128"/>
      <c r="L29" s="128"/>
      <c r="M29" s="128"/>
      <c r="N29" s="128"/>
      <c r="O29" s="128"/>
      <c r="P29" s="128"/>
      <c r="Q29" s="128"/>
      <c r="R29" s="128"/>
      <c r="S29" s="128"/>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row>
    <row r="30" spans="1:92" ht="15" customHeight="1">
      <c r="A30" s="532"/>
      <c r="B30" s="83"/>
      <c r="C30" s="245" t="s">
        <v>117</v>
      </c>
      <c r="D30" s="245"/>
      <c r="E30" s="245"/>
      <c r="F30" s="245"/>
      <c r="G30" s="245"/>
      <c r="H30" s="245"/>
      <c r="I30" s="83"/>
      <c r="J30" s="438" t="s">
        <v>118</v>
      </c>
      <c r="K30" s="438"/>
      <c r="L30" s="438"/>
      <c r="M30" s="438"/>
      <c r="N30" s="438"/>
      <c r="O30" s="438"/>
      <c r="P30" s="438"/>
      <c r="Q30" s="438"/>
      <c r="R30" s="438"/>
      <c r="S30" s="438"/>
      <c r="T30" s="438"/>
      <c r="U30" s="438"/>
      <c r="V30" s="438"/>
      <c r="W30" s="83"/>
      <c r="X30" s="439" t="s">
        <v>119</v>
      </c>
      <c r="Y30" s="439"/>
      <c r="Z30" s="439"/>
      <c r="AA30" s="439"/>
      <c r="AB30" s="439"/>
      <c r="AC30" s="439"/>
      <c r="AD30" s="439"/>
      <c r="AE30" s="439"/>
      <c r="AF30" s="439"/>
      <c r="AG30" s="439"/>
      <c r="AH30" s="439"/>
      <c r="AI30" s="439"/>
      <c r="AJ30" s="83"/>
      <c r="AK30" s="440" t="s">
        <v>120</v>
      </c>
      <c r="AL30" s="440"/>
      <c r="AM30" s="440"/>
      <c r="AN30" s="440"/>
      <c r="AO30" s="440"/>
      <c r="AP30" s="440"/>
      <c r="AQ30" s="440"/>
      <c r="AR30" s="440"/>
      <c r="AS30" s="440"/>
      <c r="AT30" s="440"/>
      <c r="AU30" s="440"/>
      <c r="AV30" s="440"/>
      <c r="AW30" s="440"/>
      <c r="AX30" s="441"/>
      <c r="AY30" s="441"/>
      <c r="AZ30" s="441"/>
      <c r="BA30" s="441"/>
      <c r="BB30" s="441"/>
      <c r="BC30" s="441"/>
      <c r="BD30" s="441"/>
      <c r="BE30" s="441"/>
      <c r="BF30" s="441"/>
      <c r="BG30" s="441"/>
      <c r="BH30" s="441"/>
      <c r="BI30" s="441"/>
      <c r="BJ30" s="441"/>
      <c r="BK30" s="441"/>
      <c r="BL30" s="83"/>
      <c r="BM30" s="442" t="s">
        <v>121</v>
      </c>
      <c r="BN30" s="442"/>
      <c r="BO30" s="442"/>
      <c r="BP30" s="442"/>
      <c r="BQ30" s="442"/>
      <c r="BR30" s="442"/>
      <c r="BS30" s="442"/>
      <c r="BT30" s="442"/>
      <c r="BU30" s="442"/>
      <c r="BV30" s="442"/>
      <c r="BW30" s="442"/>
      <c r="BX30" s="442"/>
      <c r="BY30" s="442"/>
      <c r="BZ30" s="442"/>
      <c r="CA30" s="442"/>
      <c r="CB30" s="83"/>
      <c r="CC30" s="435" t="s">
        <v>122</v>
      </c>
      <c r="CD30" s="435"/>
      <c r="CE30" s="435"/>
      <c r="CF30" s="435"/>
      <c r="CG30" s="435"/>
      <c r="CH30" s="435"/>
      <c r="CI30" s="435"/>
      <c r="CJ30" s="435"/>
      <c r="CK30" s="435"/>
      <c r="CL30" s="83"/>
    </row>
    <row r="31" spans="1:92" ht="15" customHeight="1">
      <c r="A31" s="532"/>
      <c r="B31" s="83"/>
      <c r="C31" s="245"/>
      <c r="D31" s="245"/>
      <c r="E31" s="245"/>
      <c r="F31" s="245"/>
      <c r="G31" s="245"/>
      <c r="H31" s="245"/>
      <c r="I31" s="83"/>
      <c r="J31" s="436" t="s">
        <v>123</v>
      </c>
      <c r="K31" s="436"/>
      <c r="L31" s="436"/>
      <c r="M31" s="436"/>
      <c r="N31" s="436"/>
      <c r="O31" s="436"/>
      <c r="P31" s="436"/>
      <c r="Q31" s="436"/>
      <c r="R31" s="436"/>
      <c r="S31" s="436"/>
      <c r="T31" s="436"/>
      <c r="U31" s="436"/>
      <c r="V31" s="436"/>
      <c r="W31" s="83"/>
      <c r="X31" s="243" t="s">
        <v>124</v>
      </c>
      <c r="Y31" s="243"/>
      <c r="Z31" s="243"/>
      <c r="AA31" s="243"/>
      <c r="AB31" s="243"/>
      <c r="AC31" s="243"/>
      <c r="AD31" s="243"/>
      <c r="AE31" s="243"/>
      <c r="AF31" s="243"/>
      <c r="AG31" s="243"/>
      <c r="AH31" s="243"/>
      <c r="AI31" s="243"/>
      <c r="AJ31" s="83"/>
      <c r="AK31" s="243" t="s">
        <v>125</v>
      </c>
      <c r="AL31" s="243"/>
      <c r="AM31" s="243"/>
      <c r="AN31" s="243"/>
      <c r="AO31" s="243"/>
      <c r="AP31" s="243"/>
      <c r="AQ31" s="243"/>
      <c r="AR31" s="243"/>
      <c r="AS31" s="243"/>
      <c r="AT31" s="243"/>
      <c r="AU31" s="243"/>
      <c r="AV31" s="243"/>
      <c r="AW31" s="243"/>
      <c r="AX31" s="437" t="s">
        <v>126</v>
      </c>
      <c r="AY31" s="437"/>
      <c r="AZ31" s="437"/>
      <c r="BA31" s="437"/>
      <c r="BB31" s="437"/>
      <c r="BC31" s="437"/>
      <c r="BD31" s="437"/>
      <c r="BE31" s="437"/>
      <c r="BF31" s="437"/>
      <c r="BG31" s="437"/>
      <c r="BH31" s="437"/>
      <c r="BI31" s="437"/>
      <c r="BJ31" s="437"/>
      <c r="BK31" s="437"/>
      <c r="BL31" s="83"/>
      <c r="BM31" s="436" t="s">
        <v>127</v>
      </c>
      <c r="BN31" s="436"/>
      <c r="BO31" s="436"/>
      <c r="BP31" s="436"/>
      <c r="BQ31" s="436"/>
      <c r="BR31" s="436"/>
      <c r="BS31" s="436"/>
      <c r="BT31" s="436"/>
      <c r="BU31" s="436"/>
      <c r="BV31" s="436"/>
      <c r="BW31" s="436"/>
      <c r="BX31" s="436"/>
      <c r="BY31" s="436"/>
      <c r="BZ31" s="436"/>
      <c r="CA31" s="436"/>
      <c r="CB31" s="83"/>
      <c r="CC31" s="436" t="s">
        <v>128</v>
      </c>
      <c r="CD31" s="436"/>
      <c r="CE31" s="436"/>
      <c r="CF31" s="436"/>
      <c r="CG31" s="436"/>
      <c r="CH31" s="436"/>
      <c r="CI31" s="436"/>
      <c r="CJ31" s="436"/>
      <c r="CK31" s="436"/>
      <c r="CL31" s="83"/>
    </row>
    <row r="32" spans="1:92" ht="15" customHeight="1">
      <c r="A32" s="532"/>
      <c r="B32" s="83"/>
      <c r="C32" s="245"/>
      <c r="D32" s="245"/>
      <c r="E32" s="245"/>
      <c r="F32" s="245"/>
      <c r="G32" s="245"/>
      <c r="H32" s="245"/>
      <c r="I32" s="83"/>
      <c r="J32" s="436"/>
      <c r="K32" s="436"/>
      <c r="L32" s="436"/>
      <c r="M32" s="436"/>
      <c r="N32" s="436"/>
      <c r="O32" s="436"/>
      <c r="P32" s="436"/>
      <c r="Q32" s="436"/>
      <c r="R32" s="436"/>
      <c r="S32" s="436"/>
      <c r="T32" s="436"/>
      <c r="U32" s="436"/>
      <c r="V32" s="436"/>
      <c r="W32" s="83"/>
      <c r="X32" s="243"/>
      <c r="Y32" s="243"/>
      <c r="Z32" s="243"/>
      <c r="AA32" s="243"/>
      <c r="AB32" s="243"/>
      <c r="AC32" s="243"/>
      <c r="AD32" s="243"/>
      <c r="AE32" s="243"/>
      <c r="AF32" s="243"/>
      <c r="AG32" s="243"/>
      <c r="AH32" s="243"/>
      <c r="AI32" s="243"/>
      <c r="AJ32" s="83"/>
      <c r="AK32" s="243"/>
      <c r="AL32" s="243"/>
      <c r="AM32" s="243"/>
      <c r="AN32" s="243"/>
      <c r="AO32" s="243"/>
      <c r="AP32" s="243"/>
      <c r="AQ32" s="243"/>
      <c r="AR32" s="243"/>
      <c r="AS32" s="243"/>
      <c r="AT32" s="243"/>
      <c r="AU32" s="243"/>
      <c r="AV32" s="243"/>
      <c r="AW32" s="243"/>
      <c r="AX32" s="437"/>
      <c r="AY32" s="437"/>
      <c r="AZ32" s="437"/>
      <c r="BA32" s="437"/>
      <c r="BB32" s="437"/>
      <c r="BC32" s="437"/>
      <c r="BD32" s="437"/>
      <c r="BE32" s="437"/>
      <c r="BF32" s="437"/>
      <c r="BG32" s="437"/>
      <c r="BH32" s="437"/>
      <c r="BI32" s="437"/>
      <c r="BJ32" s="437"/>
      <c r="BK32" s="437"/>
      <c r="BL32" s="83"/>
      <c r="BM32" s="436"/>
      <c r="BN32" s="436"/>
      <c r="BO32" s="436"/>
      <c r="BP32" s="436"/>
      <c r="BQ32" s="436"/>
      <c r="BR32" s="436"/>
      <c r="BS32" s="436"/>
      <c r="BT32" s="436"/>
      <c r="BU32" s="436"/>
      <c r="BV32" s="436"/>
      <c r="BW32" s="436"/>
      <c r="BX32" s="436"/>
      <c r="BY32" s="436"/>
      <c r="BZ32" s="436"/>
      <c r="CA32" s="436"/>
      <c r="CB32" s="83"/>
      <c r="CC32" s="436"/>
      <c r="CD32" s="436"/>
      <c r="CE32" s="436"/>
      <c r="CF32" s="436"/>
      <c r="CG32" s="436"/>
      <c r="CH32" s="436"/>
      <c r="CI32" s="436"/>
      <c r="CJ32" s="436"/>
      <c r="CK32" s="436"/>
      <c r="CL32" s="83"/>
      <c r="CN32" s="40"/>
    </row>
    <row r="33" spans="1:92">
      <c r="A33" s="532"/>
      <c r="B33" s="83"/>
      <c r="C33" s="243" t="s">
        <v>129</v>
      </c>
      <c r="D33" s="243"/>
      <c r="E33" s="243"/>
      <c r="F33" s="243"/>
      <c r="G33" s="243"/>
      <c r="H33" s="243"/>
      <c r="I33" s="83"/>
      <c r="J33" s="436"/>
      <c r="K33" s="436"/>
      <c r="L33" s="436"/>
      <c r="M33" s="436"/>
      <c r="N33" s="436"/>
      <c r="O33" s="436"/>
      <c r="P33" s="436"/>
      <c r="Q33" s="436"/>
      <c r="R33" s="436"/>
      <c r="S33" s="436"/>
      <c r="T33" s="436"/>
      <c r="U33" s="436"/>
      <c r="V33" s="436"/>
      <c r="W33" s="83"/>
      <c r="X33" s="243"/>
      <c r="Y33" s="243"/>
      <c r="Z33" s="243"/>
      <c r="AA33" s="243"/>
      <c r="AB33" s="243"/>
      <c r="AC33" s="243"/>
      <c r="AD33" s="243"/>
      <c r="AE33" s="243"/>
      <c r="AF33" s="243"/>
      <c r="AG33" s="243"/>
      <c r="AH33" s="243"/>
      <c r="AI33" s="243"/>
      <c r="AJ33" s="83"/>
      <c r="AK33" s="243"/>
      <c r="AL33" s="243"/>
      <c r="AM33" s="243"/>
      <c r="AN33" s="243"/>
      <c r="AO33" s="243"/>
      <c r="AP33" s="243"/>
      <c r="AQ33" s="243"/>
      <c r="AR33" s="243"/>
      <c r="AS33" s="243"/>
      <c r="AT33" s="243"/>
      <c r="AU33" s="243"/>
      <c r="AV33" s="243"/>
      <c r="AW33" s="243"/>
      <c r="AX33" s="437"/>
      <c r="AY33" s="437"/>
      <c r="AZ33" s="437"/>
      <c r="BA33" s="437"/>
      <c r="BB33" s="437"/>
      <c r="BC33" s="437"/>
      <c r="BD33" s="437"/>
      <c r="BE33" s="437"/>
      <c r="BF33" s="437"/>
      <c r="BG33" s="437"/>
      <c r="BH33" s="437"/>
      <c r="BI33" s="437"/>
      <c r="BJ33" s="437"/>
      <c r="BK33" s="437"/>
      <c r="BL33" s="83"/>
      <c r="BM33" s="436"/>
      <c r="BN33" s="436"/>
      <c r="BO33" s="436"/>
      <c r="BP33" s="436"/>
      <c r="BQ33" s="436"/>
      <c r="BR33" s="436"/>
      <c r="BS33" s="436"/>
      <c r="BT33" s="436"/>
      <c r="BU33" s="436"/>
      <c r="BV33" s="436"/>
      <c r="BW33" s="436"/>
      <c r="BX33" s="436"/>
      <c r="BY33" s="436"/>
      <c r="BZ33" s="436"/>
      <c r="CA33" s="436"/>
      <c r="CB33" s="83"/>
      <c r="CC33" s="436"/>
      <c r="CD33" s="436"/>
      <c r="CE33" s="436"/>
      <c r="CF33" s="436"/>
      <c r="CG33" s="436"/>
      <c r="CH33" s="436"/>
      <c r="CI33" s="436"/>
      <c r="CJ33" s="436"/>
      <c r="CK33" s="436"/>
      <c r="CL33" s="83"/>
      <c r="CN33" s="40"/>
    </row>
    <row r="34" spans="1:92" ht="15" customHeight="1">
      <c r="A34" s="532"/>
      <c r="B34" s="83"/>
      <c r="C34" s="243"/>
      <c r="D34" s="243"/>
      <c r="E34" s="243"/>
      <c r="F34" s="243"/>
      <c r="G34" s="243"/>
      <c r="H34" s="243"/>
      <c r="I34" s="83"/>
      <c r="J34" s="436"/>
      <c r="K34" s="436"/>
      <c r="L34" s="436"/>
      <c r="M34" s="436"/>
      <c r="N34" s="436"/>
      <c r="O34" s="436"/>
      <c r="P34" s="436"/>
      <c r="Q34" s="436"/>
      <c r="R34" s="436"/>
      <c r="S34" s="436"/>
      <c r="T34" s="436"/>
      <c r="U34" s="436"/>
      <c r="V34" s="436"/>
      <c r="W34" s="83"/>
      <c r="X34" s="243"/>
      <c r="Y34" s="243"/>
      <c r="Z34" s="243"/>
      <c r="AA34" s="243"/>
      <c r="AB34" s="243"/>
      <c r="AC34" s="243"/>
      <c r="AD34" s="243"/>
      <c r="AE34" s="243"/>
      <c r="AF34" s="243"/>
      <c r="AG34" s="243"/>
      <c r="AH34" s="243"/>
      <c r="AI34" s="243"/>
      <c r="AJ34" s="83"/>
      <c r="AK34" s="243"/>
      <c r="AL34" s="243"/>
      <c r="AM34" s="243"/>
      <c r="AN34" s="243"/>
      <c r="AO34" s="243"/>
      <c r="AP34" s="243"/>
      <c r="AQ34" s="243"/>
      <c r="AR34" s="243"/>
      <c r="AS34" s="243"/>
      <c r="AT34" s="243"/>
      <c r="AU34" s="243"/>
      <c r="AV34" s="243"/>
      <c r="AW34" s="243"/>
      <c r="AX34" s="437"/>
      <c r="AY34" s="437"/>
      <c r="AZ34" s="437"/>
      <c r="BA34" s="437"/>
      <c r="BB34" s="437"/>
      <c r="BC34" s="437"/>
      <c r="BD34" s="437"/>
      <c r="BE34" s="437"/>
      <c r="BF34" s="437"/>
      <c r="BG34" s="437"/>
      <c r="BH34" s="437"/>
      <c r="BI34" s="437"/>
      <c r="BJ34" s="437"/>
      <c r="BK34" s="437"/>
      <c r="BL34" s="83"/>
      <c r="BM34" s="436"/>
      <c r="BN34" s="436"/>
      <c r="BO34" s="436"/>
      <c r="BP34" s="436"/>
      <c r="BQ34" s="436"/>
      <c r="BR34" s="436"/>
      <c r="BS34" s="436"/>
      <c r="BT34" s="436"/>
      <c r="BU34" s="436"/>
      <c r="BV34" s="436"/>
      <c r="BW34" s="436"/>
      <c r="BX34" s="436"/>
      <c r="BY34" s="436"/>
      <c r="BZ34" s="436"/>
      <c r="CA34" s="436"/>
      <c r="CB34" s="83"/>
      <c r="CC34" s="436"/>
      <c r="CD34" s="436"/>
      <c r="CE34" s="436"/>
      <c r="CF34" s="436"/>
      <c r="CG34" s="436"/>
      <c r="CH34" s="436"/>
      <c r="CI34" s="436"/>
      <c r="CJ34" s="436"/>
      <c r="CK34" s="436"/>
      <c r="CL34" s="83"/>
      <c r="CN34" s="40"/>
    </row>
    <row r="35" spans="1:92" ht="15" customHeight="1">
      <c r="A35" s="532"/>
      <c r="B35" s="83"/>
      <c r="C35" s="243"/>
      <c r="D35" s="243"/>
      <c r="E35" s="243"/>
      <c r="F35" s="243"/>
      <c r="G35" s="243"/>
      <c r="H35" s="243"/>
      <c r="I35" s="83"/>
      <c r="J35" s="436"/>
      <c r="K35" s="436"/>
      <c r="L35" s="436"/>
      <c r="M35" s="436"/>
      <c r="N35" s="436"/>
      <c r="O35" s="436"/>
      <c r="P35" s="436"/>
      <c r="Q35" s="436"/>
      <c r="R35" s="436"/>
      <c r="S35" s="436"/>
      <c r="T35" s="436"/>
      <c r="U35" s="436"/>
      <c r="V35" s="436"/>
      <c r="W35" s="83"/>
      <c r="X35" s="243"/>
      <c r="Y35" s="243"/>
      <c r="Z35" s="243"/>
      <c r="AA35" s="243"/>
      <c r="AB35" s="243"/>
      <c r="AC35" s="243"/>
      <c r="AD35" s="243"/>
      <c r="AE35" s="243"/>
      <c r="AF35" s="243"/>
      <c r="AG35" s="243"/>
      <c r="AH35" s="243"/>
      <c r="AI35" s="243"/>
      <c r="AJ35" s="83"/>
      <c r="AK35" s="243"/>
      <c r="AL35" s="243"/>
      <c r="AM35" s="243"/>
      <c r="AN35" s="243"/>
      <c r="AO35" s="243"/>
      <c r="AP35" s="243"/>
      <c r="AQ35" s="243"/>
      <c r="AR35" s="243"/>
      <c r="AS35" s="243"/>
      <c r="AT35" s="243"/>
      <c r="AU35" s="243"/>
      <c r="AV35" s="243"/>
      <c r="AW35" s="243"/>
      <c r="AX35" s="437"/>
      <c r="AY35" s="437"/>
      <c r="AZ35" s="437"/>
      <c r="BA35" s="437"/>
      <c r="BB35" s="437"/>
      <c r="BC35" s="437"/>
      <c r="BD35" s="437"/>
      <c r="BE35" s="437"/>
      <c r="BF35" s="437"/>
      <c r="BG35" s="437"/>
      <c r="BH35" s="437"/>
      <c r="BI35" s="437"/>
      <c r="BJ35" s="437"/>
      <c r="BK35" s="437"/>
      <c r="BL35" s="83"/>
      <c r="BM35" s="436"/>
      <c r="BN35" s="436"/>
      <c r="BO35" s="436"/>
      <c r="BP35" s="436"/>
      <c r="BQ35" s="436"/>
      <c r="BR35" s="436"/>
      <c r="BS35" s="436"/>
      <c r="BT35" s="436"/>
      <c r="BU35" s="436"/>
      <c r="BV35" s="436"/>
      <c r="BW35" s="436"/>
      <c r="BX35" s="436"/>
      <c r="BY35" s="436"/>
      <c r="BZ35" s="436"/>
      <c r="CA35" s="436"/>
      <c r="CB35" s="83"/>
      <c r="CC35" s="436"/>
      <c r="CD35" s="436"/>
      <c r="CE35" s="436"/>
      <c r="CF35" s="436"/>
      <c r="CG35" s="436"/>
      <c r="CH35" s="436"/>
      <c r="CI35" s="436"/>
      <c r="CJ35" s="436"/>
      <c r="CK35" s="436"/>
      <c r="CL35" s="83"/>
      <c r="CN35" s="40"/>
    </row>
    <row r="36" spans="1:92" ht="15" customHeight="1">
      <c r="A36" s="532"/>
      <c r="B36" s="83"/>
      <c r="C36" s="243"/>
      <c r="D36" s="243"/>
      <c r="E36" s="243"/>
      <c r="F36" s="243"/>
      <c r="G36" s="243"/>
      <c r="H36" s="243"/>
      <c r="I36" s="83"/>
      <c r="J36" s="436"/>
      <c r="K36" s="436"/>
      <c r="L36" s="436"/>
      <c r="M36" s="436"/>
      <c r="N36" s="436"/>
      <c r="O36" s="436"/>
      <c r="P36" s="436"/>
      <c r="Q36" s="436"/>
      <c r="R36" s="436"/>
      <c r="S36" s="436"/>
      <c r="T36" s="436"/>
      <c r="U36" s="436"/>
      <c r="V36" s="436"/>
      <c r="W36" s="83"/>
      <c r="X36" s="243"/>
      <c r="Y36" s="243"/>
      <c r="Z36" s="243"/>
      <c r="AA36" s="243"/>
      <c r="AB36" s="243"/>
      <c r="AC36" s="243"/>
      <c r="AD36" s="243"/>
      <c r="AE36" s="243"/>
      <c r="AF36" s="243"/>
      <c r="AG36" s="243"/>
      <c r="AH36" s="243"/>
      <c r="AI36" s="243"/>
      <c r="AJ36" s="83"/>
      <c r="AK36" s="243"/>
      <c r="AL36" s="243"/>
      <c r="AM36" s="243"/>
      <c r="AN36" s="243"/>
      <c r="AO36" s="243"/>
      <c r="AP36" s="243"/>
      <c r="AQ36" s="243"/>
      <c r="AR36" s="243"/>
      <c r="AS36" s="243"/>
      <c r="AT36" s="243"/>
      <c r="AU36" s="243"/>
      <c r="AV36" s="243"/>
      <c r="AW36" s="243"/>
      <c r="AX36" s="437"/>
      <c r="AY36" s="437"/>
      <c r="AZ36" s="437"/>
      <c r="BA36" s="437"/>
      <c r="BB36" s="437"/>
      <c r="BC36" s="437"/>
      <c r="BD36" s="437"/>
      <c r="BE36" s="437"/>
      <c r="BF36" s="437"/>
      <c r="BG36" s="437"/>
      <c r="BH36" s="437"/>
      <c r="BI36" s="437"/>
      <c r="BJ36" s="437"/>
      <c r="BK36" s="437"/>
      <c r="BL36" s="83"/>
      <c r="BM36" s="436"/>
      <c r="BN36" s="436"/>
      <c r="BO36" s="436"/>
      <c r="BP36" s="436"/>
      <c r="BQ36" s="436"/>
      <c r="BR36" s="436"/>
      <c r="BS36" s="436"/>
      <c r="BT36" s="436"/>
      <c r="BU36" s="436"/>
      <c r="BV36" s="436"/>
      <c r="BW36" s="436"/>
      <c r="BX36" s="436"/>
      <c r="BY36" s="436"/>
      <c r="BZ36" s="436"/>
      <c r="CA36" s="436"/>
      <c r="CB36" s="83"/>
      <c r="CC36" s="436"/>
      <c r="CD36" s="436"/>
      <c r="CE36" s="436"/>
      <c r="CF36" s="436"/>
      <c r="CG36" s="436"/>
      <c r="CH36" s="436"/>
      <c r="CI36" s="436"/>
      <c r="CJ36" s="436"/>
      <c r="CK36" s="436"/>
      <c r="CL36" s="83"/>
    </row>
    <row r="37" spans="1:92" ht="15" customHeight="1">
      <c r="A37" s="532"/>
      <c r="B37" s="83"/>
      <c r="C37" s="243"/>
      <c r="D37" s="243"/>
      <c r="E37" s="243"/>
      <c r="F37" s="243"/>
      <c r="G37" s="243"/>
      <c r="H37" s="243"/>
      <c r="I37" s="83"/>
      <c r="J37" s="128"/>
      <c r="K37" s="128"/>
      <c r="L37" s="128"/>
      <c r="M37" s="128"/>
      <c r="N37" s="128"/>
      <c r="O37" s="128"/>
      <c r="P37" s="128"/>
      <c r="Q37" s="128"/>
      <c r="R37" s="128"/>
      <c r="S37" s="128"/>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row>
    <row r="38" spans="1:92" ht="15" customHeight="1">
      <c r="A38" s="532"/>
      <c r="B38" s="83"/>
      <c r="C38" s="243"/>
      <c r="D38" s="243"/>
      <c r="E38" s="243"/>
      <c r="F38" s="243"/>
      <c r="G38" s="243"/>
      <c r="H38" s="243"/>
      <c r="I38" s="83"/>
      <c r="J38" s="252" t="s">
        <v>249</v>
      </c>
      <c r="K38" s="252"/>
      <c r="L38" s="252"/>
      <c r="M38" s="252"/>
      <c r="N38" s="252"/>
      <c r="O38" s="252"/>
      <c r="P38" s="252"/>
      <c r="Q38" s="252"/>
      <c r="R38" s="252"/>
      <c r="S38" s="252"/>
      <c r="T38" s="479" t="s">
        <v>14</v>
      </c>
      <c r="U38" s="477"/>
      <c r="V38" s="481"/>
      <c r="W38" s="83"/>
      <c r="X38" s="260" t="s">
        <v>131</v>
      </c>
      <c r="Y38" s="260"/>
      <c r="Z38" s="260"/>
      <c r="AA38" s="260"/>
      <c r="AB38" s="260"/>
      <c r="AC38" s="260"/>
      <c r="AD38" s="260"/>
      <c r="AE38" s="260"/>
      <c r="AF38" s="260"/>
      <c r="AG38" s="479" t="s">
        <v>14</v>
      </c>
      <c r="AH38" s="477"/>
      <c r="AI38" s="481"/>
      <c r="AJ38" s="83"/>
      <c r="AK38" s="252" t="s">
        <v>132</v>
      </c>
      <c r="AL38" s="252"/>
      <c r="AM38" s="252"/>
      <c r="AN38" s="252"/>
      <c r="AO38" s="252"/>
      <c r="AP38" s="252"/>
      <c r="AQ38" s="252"/>
      <c r="AR38" s="252"/>
      <c r="AS38" s="252"/>
      <c r="AT38" s="252"/>
      <c r="AU38" s="479" t="s">
        <v>14</v>
      </c>
      <c r="AV38" s="477"/>
      <c r="AW38" s="481"/>
      <c r="AX38" s="452"/>
      <c r="AY38" s="452"/>
      <c r="AZ38" s="452"/>
      <c r="BA38" s="452"/>
      <c r="BB38" s="452"/>
      <c r="BC38" s="452"/>
      <c r="BD38" s="452"/>
      <c r="BE38" s="452"/>
      <c r="BF38" s="452"/>
      <c r="BG38" s="452"/>
      <c r="BH38" s="452"/>
      <c r="BI38" s="452"/>
      <c r="BJ38" s="452"/>
      <c r="BK38" s="452"/>
      <c r="BL38" s="83"/>
      <c r="BM38" s="260" t="s">
        <v>133</v>
      </c>
      <c r="BN38" s="260"/>
      <c r="BO38" s="260"/>
      <c r="BP38" s="260"/>
      <c r="BQ38" s="260"/>
      <c r="BR38" s="260"/>
      <c r="BS38" s="260"/>
      <c r="BT38" s="260"/>
      <c r="BU38" s="260"/>
      <c r="BV38" s="260"/>
      <c r="BW38" s="260"/>
      <c r="BX38" s="433"/>
      <c r="BY38" s="477" t="s">
        <v>19</v>
      </c>
      <c r="BZ38" s="477"/>
      <c r="CA38" s="477"/>
      <c r="CB38" s="129"/>
      <c r="CC38" s="268" t="s">
        <v>134</v>
      </c>
      <c r="CD38" s="268"/>
      <c r="CE38" s="268"/>
      <c r="CF38" s="268"/>
      <c r="CG38" s="268"/>
      <c r="CH38" s="268"/>
      <c r="CI38" s="479" t="s">
        <v>19</v>
      </c>
      <c r="CJ38" s="477"/>
      <c r="CK38" s="477"/>
      <c r="CL38" s="129"/>
    </row>
    <row r="39" spans="1:92" ht="15" customHeight="1" thickBot="1">
      <c r="A39" s="532"/>
      <c r="B39" s="83"/>
      <c r="C39" s="243"/>
      <c r="D39" s="243"/>
      <c r="E39" s="243"/>
      <c r="F39" s="243"/>
      <c r="G39" s="243"/>
      <c r="H39" s="243"/>
      <c r="I39" s="83"/>
      <c r="J39" s="253"/>
      <c r="K39" s="253"/>
      <c r="L39" s="253"/>
      <c r="M39" s="253"/>
      <c r="N39" s="253"/>
      <c r="O39" s="253"/>
      <c r="P39" s="253"/>
      <c r="Q39" s="253"/>
      <c r="R39" s="253"/>
      <c r="S39" s="253"/>
      <c r="T39" s="480"/>
      <c r="U39" s="478"/>
      <c r="V39" s="482"/>
      <c r="W39" s="83"/>
      <c r="X39" s="261"/>
      <c r="Y39" s="261"/>
      <c r="Z39" s="261"/>
      <c r="AA39" s="261"/>
      <c r="AB39" s="261"/>
      <c r="AC39" s="261"/>
      <c r="AD39" s="261"/>
      <c r="AE39" s="261"/>
      <c r="AF39" s="261"/>
      <c r="AG39" s="480"/>
      <c r="AH39" s="478"/>
      <c r="AI39" s="482"/>
      <c r="AJ39" s="83"/>
      <c r="AK39" s="253"/>
      <c r="AL39" s="253"/>
      <c r="AM39" s="253"/>
      <c r="AN39" s="253"/>
      <c r="AO39" s="253"/>
      <c r="AP39" s="253"/>
      <c r="AQ39" s="253"/>
      <c r="AR39" s="253"/>
      <c r="AS39" s="253"/>
      <c r="AT39" s="253"/>
      <c r="AU39" s="480"/>
      <c r="AV39" s="478"/>
      <c r="AW39" s="482"/>
      <c r="AX39" s="452"/>
      <c r="AY39" s="452"/>
      <c r="AZ39" s="452"/>
      <c r="BA39" s="452"/>
      <c r="BB39" s="452"/>
      <c r="BC39" s="452"/>
      <c r="BD39" s="452"/>
      <c r="BE39" s="452"/>
      <c r="BF39" s="452"/>
      <c r="BG39" s="452"/>
      <c r="BH39" s="452"/>
      <c r="BI39" s="452"/>
      <c r="BJ39" s="452"/>
      <c r="BK39" s="452"/>
      <c r="BL39" s="83"/>
      <c r="BM39" s="261"/>
      <c r="BN39" s="261"/>
      <c r="BO39" s="261"/>
      <c r="BP39" s="261"/>
      <c r="BQ39" s="261"/>
      <c r="BR39" s="261"/>
      <c r="BS39" s="261"/>
      <c r="BT39" s="261"/>
      <c r="BU39" s="261"/>
      <c r="BV39" s="261"/>
      <c r="BW39" s="261"/>
      <c r="BX39" s="434"/>
      <c r="BY39" s="478"/>
      <c r="BZ39" s="478"/>
      <c r="CA39" s="478"/>
      <c r="CB39" s="129"/>
      <c r="CC39" s="270"/>
      <c r="CD39" s="270"/>
      <c r="CE39" s="270"/>
      <c r="CF39" s="270"/>
      <c r="CG39" s="270"/>
      <c r="CH39" s="270"/>
      <c r="CI39" s="480"/>
      <c r="CJ39" s="478"/>
      <c r="CK39" s="478"/>
      <c r="CL39" s="129"/>
    </row>
    <row r="40" spans="1:92" ht="15" customHeight="1" thickTop="1">
      <c r="A40" s="532"/>
      <c r="B40" s="83"/>
      <c r="C40" s="243"/>
      <c r="D40" s="243"/>
      <c r="E40" s="243"/>
      <c r="F40" s="243"/>
      <c r="G40" s="243"/>
      <c r="H40" s="243"/>
      <c r="I40" s="83"/>
      <c r="J40" s="130"/>
      <c r="K40" s="130"/>
      <c r="L40" s="130"/>
      <c r="M40" s="130"/>
      <c r="N40" s="130"/>
      <c r="O40" s="130"/>
      <c r="P40" s="130"/>
      <c r="Q40" s="130"/>
      <c r="R40" s="130"/>
      <c r="S40" s="130"/>
      <c r="T40" s="140"/>
      <c r="U40" s="140"/>
      <c r="V40" s="140"/>
      <c r="W40" s="83"/>
      <c r="X40" s="130"/>
      <c r="Y40" s="130"/>
      <c r="Z40" s="130"/>
      <c r="AA40" s="130"/>
      <c r="AB40" s="130"/>
      <c r="AC40" s="130"/>
      <c r="AD40" s="130"/>
      <c r="AE40" s="130"/>
      <c r="AF40" s="130"/>
      <c r="AG40" s="140"/>
      <c r="AH40" s="140"/>
      <c r="AI40" s="140"/>
      <c r="AJ40" s="83"/>
      <c r="AK40" s="456" t="s">
        <v>250</v>
      </c>
      <c r="AL40" s="456"/>
      <c r="AM40" s="456"/>
      <c r="AN40" s="456"/>
      <c r="AO40" s="456"/>
      <c r="AP40" s="456"/>
      <c r="AQ40" s="456"/>
      <c r="AR40" s="456"/>
      <c r="AS40" s="456"/>
      <c r="AT40" s="456"/>
      <c r="AU40" s="456"/>
      <c r="AV40" s="456"/>
      <c r="AW40" s="456"/>
      <c r="AX40" s="437" t="s">
        <v>126</v>
      </c>
      <c r="AY40" s="437"/>
      <c r="AZ40" s="437"/>
      <c r="BA40" s="437"/>
      <c r="BB40" s="437"/>
      <c r="BC40" s="437"/>
      <c r="BD40" s="437"/>
      <c r="BE40" s="437"/>
      <c r="BF40" s="437"/>
      <c r="BG40" s="437"/>
      <c r="BH40" s="437"/>
      <c r="BI40" s="437"/>
      <c r="BJ40" s="437"/>
      <c r="BK40" s="437"/>
      <c r="BL40" s="83"/>
      <c r="BM40" s="131"/>
      <c r="BN40" s="131"/>
      <c r="BO40" s="131"/>
      <c r="BP40" s="131"/>
      <c r="BQ40" s="131"/>
      <c r="BR40" s="131"/>
      <c r="BS40" s="132"/>
      <c r="BT40" s="130"/>
      <c r="BU40" s="130"/>
      <c r="BV40" s="130"/>
      <c r="BW40" s="130"/>
      <c r="BX40" s="130"/>
      <c r="BY40" s="130"/>
      <c r="BZ40" s="130"/>
      <c r="CA40" s="130"/>
      <c r="CB40" s="172"/>
      <c r="CC40" s="130"/>
      <c r="CD40" s="130"/>
      <c r="CE40" s="130"/>
      <c r="CF40" s="130"/>
      <c r="CG40" s="130"/>
      <c r="CH40" s="130"/>
      <c r="CI40" s="130"/>
      <c r="CJ40" s="130"/>
      <c r="CK40" s="130"/>
      <c r="CL40" s="83"/>
    </row>
    <row r="41" spans="1:92" ht="15" customHeight="1">
      <c r="A41" s="532"/>
      <c r="B41" s="83"/>
      <c r="C41" s="243"/>
      <c r="D41" s="243"/>
      <c r="E41" s="243"/>
      <c r="F41" s="243"/>
      <c r="G41" s="243"/>
      <c r="H41" s="243"/>
      <c r="I41" s="83"/>
      <c r="J41" s="449" t="s">
        <v>251</v>
      </c>
      <c r="K41" s="243"/>
      <c r="L41" s="243"/>
      <c r="M41" s="243"/>
      <c r="N41" s="243"/>
      <c r="O41" s="243"/>
      <c r="P41" s="243"/>
      <c r="Q41" s="243"/>
      <c r="R41" s="243"/>
      <c r="S41" s="243"/>
      <c r="T41" s="243"/>
      <c r="U41" s="243"/>
      <c r="V41" s="243"/>
      <c r="W41" s="170"/>
      <c r="X41" s="243" t="s">
        <v>137</v>
      </c>
      <c r="Y41" s="243"/>
      <c r="Z41" s="243"/>
      <c r="AA41" s="243"/>
      <c r="AB41" s="243"/>
      <c r="AC41" s="243"/>
      <c r="AD41" s="243"/>
      <c r="AE41" s="243"/>
      <c r="AF41" s="243"/>
      <c r="AG41" s="243"/>
      <c r="AH41" s="243"/>
      <c r="AI41" s="243"/>
      <c r="AJ41" s="83"/>
      <c r="AK41" s="456"/>
      <c r="AL41" s="456"/>
      <c r="AM41" s="456"/>
      <c r="AN41" s="456"/>
      <c r="AO41" s="456"/>
      <c r="AP41" s="456"/>
      <c r="AQ41" s="456"/>
      <c r="AR41" s="456"/>
      <c r="AS41" s="456"/>
      <c r="AT41" s="456"/>
      <c r="AU41" s="456"/>
      <c r="AV41" s="456"/>
      <c r="AW41" s="456"/>
      <c r="AX41" s="437"/>
      <c r="AY41" s="437"/>
      <c r="AZ41" s="437"/>
      <c r="BA41" s="437"/>
      <c r="BB41" s="437"/>
      <c r="BC41" s="437"/>
      <c r="BD41" s="437"/>
      <c r="BE41" s="437"/>
      <c r="BF41" s="437"/>
      <c r="BG41" s="437"/>
      <c r="BH41" s="437"/>
      <c r="BI41" s="437"/>
      <c r="BJ41" s="437"/>
      <c r="BK41" s="437"/>
      <c r="BL41" s="83"/>
      <c r="BM41" s="449" t="s">
        <v>252</v>
      </c>
      <c r="BN41" s="243"/>
      <c r="BO41" s="243"/>
      <c r="BP41" s="243"/>
      <c r="BQ41" s="243"/>
      <c r="BR41" s="243"/>
      <c r="BS41" s="455"/>
      <c r="BT41" s="436" t="s">
        <v>253</v>
      </c>
      <c r="BU41" s="436"/>
      <c r="BV41" s="436"/>
      <c r="BW41" s="436"/>
      <c r="BX41" s="436"/>
      <c r="BY41" s="436"/>
      <c r="BZ41" s="436"/>
      <c r="CA41" s="436"/>
      <c r="CB41" s="83"/>
      <c r="CC41" s="243" t="s">
        <v>140</v>
      </c>
      <c r="CD41" s="243"/>
      <c r="CE41" s="243"/>
      <c r="CF41" s="243"/>
      <c r="CG41" s="243"/>
      <c r="CH41" s="243"/>
      <c r="CI41" s="243"/>
      <c r="CJ41" s="243"/>
      <c r="CK41" s="243"/>
      <c r="CL41" s="83"/>
    </row>
    <row r="42" spans="1:92" ht="16.5" customHeight="1">
      <c r="A42" s="532"/>
      <c r="B42" s="83"/>
      <c r="C42" s="244"/>
      <c r="D42" s="244"/>
      <c r="E42" s="244"/>
      <c r="F42" s="244"/>
      <c r="G42" s="244"/>
      <c r="H42" s="244"/>
      <c r="I42" s="83"/>
      <c r="J42" s="449"/>
      <c r="K42" s="243"/>
      <c r="L42" s="243"/>
      <c r="M42" s="243"/>
      <c r="N42" s="243"/>
      <c r="O42" s="243"/>
      <c r="P42" s="243"/>
      <c r="Q42" s="243"/>
      <c r="R42" s="243"/>
      <c r="S42" s="243"/>
      <c r="T42" s="243"/>
      <c r="U42" s="243"/>
      <c r="V42" s="243"/>
      <c r="W42" s="170"/>
      <c r="X42" s="243"/>
      <c r="Y42" s="243"/>
      <c r="Z42" s="243"/>
      <c r="AA42" s="243"/>
      <c r="AB42" s="243"/>
      <c r="AC42" s="243"/>
      <c r="AD42" s="243"/>
      <c r="AE42" s="243"/>
      <c r="AF42" s="243"/>
      <c r="AG42" s="243"/>
      <c r="AH42" s="243"/>
      <c r="AI42" s="243"/>
      <c r="AJ42" s="83"/>
      <c r="AK42" s="456"/>
      <c r="AL42" s="456"/>
      <c r="AM42" s="456"/>
      <c r="AN42" s="456"/>
      <c r="AO42" s="456"/>
      <c r="AP42" s="456"/>
      <c r="AQ42" s="456"/>
      <c r="AR42" s="456"/>
      <c r="AS42" s="456"/>
      <c r="AT42" s="456"/>
      <c r="AU42" s="456"/>
      <c r="AV42" s="456"/>
      <c r="AW42" s="456"/>
      <c r="AX42" s="437"/>
      <c r="AY42" s="437"/>
      <c r="AZ42" s="437"/>
      <c r="BA42" s="437"/>
      <c r="BB42" s="437"/>
      <c r="BC42" s="437"/>
      <c r="BD42" s="437"/>
      <c r="BE42" s="437"/>
      <c r="BF42" s="437"/>
      <c r="BG42" s="437"/>
      <c r="BH42" s="437"/>
      <c r="BI42" s="437"/>
      <c r="BJ42" s="437"/>
      <c r="BK42" s="437"/>
      <c r="BL42" s="83"/>
      <c r="BM42" s="449"/>
      <c r="BN42" s="243"/>
      <c r="BO42" s="243"/>
      <c r="BP42" s="243"/>
      <c r="BQ42" s="243"/>
      <c r="BR42" s="243"/>
      <c r="BS42" s="455"/>
      <c r="BT42" s="436"/>
      <c r="BU42" s="436"/>
      <c r="BV42" s="436"/>
      <c r="BW42" s="436"/>
      <c r="BX42" s="436"/>
      <c r="BY42" s="436"/>
      <c r="BZ42" s="436"/>
      <c r="CA42" s="436"/>
      <c r="CB42" s="83"/>
      <c r="CC42" s="243"/>
      <c r="CD42" s="243"/>
      <c r="CE42" s="243"/>
      <c r="CF42" s="243"/>
      <c r="CG42" s="243"/>
      <c r="CH42" s="243"/>
      <c r="CI42" s="243"/>
      <c r="CJ42" s="243"/>
      <c r="CK42" s="243"/>
      <c r="CL42" s="83"/>
    </row>
    <row r="43" spans="1:92" ht="16.5" customHeight="1">
      <c r="A43" s="532"/>
      <c r="B43" s="83"/>
      <c r="C43" s="296" t="s">
        <v>254</v>
      </c>
      <c r="D43" s="296"/>
      <c r="E43" s="296"/>
      <c r="F43" s="296"/>
      <c r="G43" s="296" t="s">
        <v>142</v>
      </c>
      <c r="H43" s="296"/>
      <c r="I43" s="83"/>
      <c r="J43" s="449"/>
      <c r="K43" s="243"/>
      <c r="L43" s="243"/>
      <c r="M43" s="243"/>
      <c r="N43" s="243"/>
      <c r="O43" s="243"/>
      <c r="P43" s="243"/>
      <c r="Q43" s="243"/>
      <c r="R43" s="243"/>
      <c r="S43" s="243"/>
      <c r="T43" s="243"/>
      <c r="U43" s="243"/>
      <c r="V43" s="243"/>
      <c r="W43" s="170"/>
      <c r="X43" s="243"/>
      <c r="Y43" s="243"/>
      <c r="Z43" s="243"/>
      <c r="AA43" s="243"/>
      <c r="AB43" s="243"/>
      <c r="AC43" s="243"/>
      <c r="AD43" s="243"/>
      <c r="AE43" s="243"/>
      <c r="AF43" s="243"/>
      <c r="AG43" s="243"/>
      <c r="AH43" s="243"/>
      <c r="AI43" s="243"/>
      <c r="AJ43" s="83"/>
      <c r="AK43" s="456"/>
      <c r="AL43" s="456"/>
      <c r="AM43" s="456"/>
      <c r="AN43" s="456"/>
      <c r="AO43" s="456"/>
      <c r="AP43" s="456"/>
      <c r="AQ43" s="456"/>
      <c r="AR43" s="456"/>
      <c r="AS43" s="456"/>
      <c r="AT43" s="456"/>
      <c r="AU43" s="456"/>
      <c r="AV43" s="456"/>
      <c r="AW43" s="456"/>
      <c r="AX43" s="437"/>
      <c r="AY43" s="437"/>
      <c r="AZ43" s="437"/>
      <c r="BA43" s="437"/>
      <c r="BB43" s="437"/>
      <c r="BC43" s="437"/>
      <c r="BD43" s="437"/>
      <c r="BE43" s="437"/>
      <c r="BF43" s="437"/>
      <c r="BG43" s="437"/>
      <c r="BH43" s="437"/>
      <c r="BI43" s="437"/>
      <c r="BJ43" s="437"/>
      <c r="BK43" s="437"/>
      <c r="BL43" s="83"/>
      <c r="BM43" s="449"/>
      <c r="BN43" s="243"/>
      <c r="BO43" s="243"/>
      <c r="BP43" s="243"/>
      <c r="BQ43" s="243"/>
      <c r="BR43" s="243"/>
      <c r="BS43" s="455"/>
      <c r="BT43" s="436"/>
      <c r="BU43" s="436"/>
      <c r="BV43" s="436"/>
      <c r="BW43" s="436"/>
      <c r="BX43" s="436"/>
      <c r="BY43" s="436"/>
      <c r="BZ43" s="436"/>
      <c r="CA43" s="436"/>
      <c r="CB43" s="83"/>
      <c r="CC43" s="243"/>
      <c r="CD43" s="243"/>
      <c r="CE43" s="243"/>
      <c r="CF43" s="243"/>
      <c r="CG43" s="243"/>
      <c r="CH43" s="243"/>
      <c r="CI43" s="243"/>
      <c r="CJ43" s="243"/>
      <c r="CK43" s="243"/>
      <c r="CL43" s="83"/>
    </row>
    <row r="44" spans="1:92" ht="16.5" customHeight="1">
      <c r="A44" s="532"/>
      <c r="B44" s="83"/>
      <c r="C44" s="294" t="s">
        <v>143</v>
      </c>
      <c r="D44" s="294"/>
      <c r="E44" s="294"/>
      <c r="F44" s="294"/>
      <c r="G44" s="304" t="str">
        <f>'Completed Example - TF-CBT'!T38</f>
        <v>COMPLETE</v>
      </c>
      <c r="H44" s="304"/>
      <c r="I44" s="83"/>
      <c r="J44" s="449"/>
      <c r="K44" s="243"/>
      <c r="L44" s="243"/>
      <c r="M44" s="243"/>
      <c r="N44" s="243"/>
      <c r="O44" s="243"/>
      <c r="P44" s="243"/>
      <c r="Q44" s="243"/>
      <c r="R44" s="243"/>
      <c r="S44" s="243"/>
      <c r="T44" s="243"/>
      <c r="U44" s="243"/>
      <c r="V44" s="243"/>
      <c r="W44" s="170"/>
      <c r="X44" s="243"/>
      <c r="Y44" s="243"/>
      <c r="Z44" s="243"/>
      <c r="AA44" s="243"/>
      <c r="AB44" s="243"/>
      <c r="AC44" s="243"/>
      <c r="AD44" s="243"/>
      <c r="AE44" s="243"/>
      <c r="AF44" s="243"/>
      <c r="AG44" s="243"/>
      <c r="AH44" s="243"/>
      <c r="AI44" s="243"/>
      <c r="AJ44" s="83"/>
      <c r="AK44" s="456"/>
      <c r="AL44" s="456"/>
      <c r="AM44" s="456"/>
      <c r="AN44" s="456"/>
      <c r="AO44" s="456"/>
      <c r="AP44" s="456"/>
      <c r="AQ44" s="456"/>
      <c r="AR44" s="456"/>
      <c r="AS44" s="456"/>
      <c r="AT44" s="456"/>
      <c r="AU44" s="456"/>
      <c r="AV44" s="456"/>
      <c r="AW44" s="456"/>
      <c r="AX44" s="437"/>
      <c r="AY44" s="437"/>
      <c r="AZ44" s="437"/>
      <c r="BA44" s="437"/>
      <c r="BB44" s="437"/>
      <c r="BC44" s="437"/>
      <c r="BD44" s="437"/>
      <c r="BE44" s="437"/>
      <c r="BF44" s="437"/>
      <c r="BG44" s="437"/>
      <c r="BH44" s="437"/>
      <c r="BI44" s="437"/>
      <c r="BJ44" s="437"/>
      <c r="BK44" s="437"/>
      <c r="BL44" s="83"/>
      <c r="BM44" s="449"/>
      <c r="BN44" s="243"/>
      <c r="BO44" s="243"/>
      <c r="BP44" s="243"/>
      <c r="BQ44" s="243"/>
      <c r="BR44" s="243"/>
      <c r="BS44" s="455"/>
      <c r="BT44" s="436"/>
      <c r="BU44" s="436"/>
      <c r="BV44" s="436"/>
      <c r="BW44" s="436"/>
      <c r="BX44" s="436"/>
      <c r="BY44" s="436"/>
      <c r="BZ44" s="436"/>
      <c r="CA44" s="436"/>
      <c r="CB44" s="83"/>
      <c r="CC44" s="243"/>
      <c r="CD44" s="243"/>
      <c r="CE44" s="243"/>
      <c r="CF44" s="243"/>
      <c r="CG44" s="243"/>
      <c r="CH44" s="243"/>
      <c r="CI44" s="243"/>
      <c r="CJ44" s="243"/>
      <c r="CK44" s="243"/>
      <c r="CL44" s="83"/>
    </row>
    <row r="45" spans="1:92" ht="16.5" customHeight="1">
      <c r="A45" s="532"/>
      <c r="B45" s="83"/>
      <c r="C45" s="295"/>
      <c r="D45" s="295"/>
      <c r="E45" s="295"/>
      <c r="F45" s="295"/>
      <c r="G45" s="305"/>
      <c r="H45" s="305"/>
      <c r="I45" s="83"/>
      <c r="J45" s="449"/>
      <c r="K45" s="243"/>
      <c r="L45" s="243"/>
      <c r="M45" s="243"/>
      <c r="N45" s="243"/>
      <c r="O45" s="243"/>
      <c r="P45" s="243"/>
      <c r="Q45" s="243"/>
      <c r="R45" s="243"/>
      <c r="S45" s="243"/>
      <c r="T45" s="243"/>
      <c r="U45" s="243"/>
      <c r="V45" s="243"/>
      <c r="W45" s="170"/>
      <c r="X45" s="243"/>
      <c r="Y45" s="243"/>
      <c r="Z45" s="243"/>
      <c r="AA45" s="243"/>
      <c r="AB45" s="243"/>
      <c r="AC45" s="243"/>
      <c r="AD45" s="243"/>
      <c r="AE45" s="243"/>
      <c r="AF45" s="243"/>
      <c r="AG45" s="243"/>
      <c r="AH45" s="243"/>
      <c r="AI45" s="243"/>
      <c r="AJ45" s="83"/>
      <c r="AK45" s="456"/>
      <c r="AL45" s="456"/>
      <c r="AM45" s="456"/>
      <c r="AN45" s="456"/>
      <c r="AO45" s="456"/>
      <c r="AP45" s="456"/>
      <c r="AQ45" s="456"/>
      <c r="AR45" s="456"/>
      <c r="AS45" s="456"/>
      <c r="AT45" s="456"/>
      <c r="AU45" s="456"/>
      <c r="AV45" s="456"/>
      <c r="AW45" s="456"/>
      <c r="AX45" s="437"/>
      <c r="AY45" s="437"/>
      <c r="AZ45" s="437"/>
      <c r="BA45" s="437"/>
      <c r="BB45" s="437"/>
      <c r="BC45" s="437"/>
      <c r="BD45" s="437"/>
      <c r="BE45" s="437"/>
      <c r="BF45" s="437"/>
      <c r="BG45" s="437"/>
      <c r="BH45" s="437"/>
      <c r="BI45" s="437"/>
      <c r="BJ45" s="437"/>
      <c r="BK45" s="437"/>
      <c r="BL45" s="83"/>
      <c r="BM45" s="449"/>
      <c r="BN45" s="243"/>
      <c r="BO45" s="243"/>
      <c r="BP45" s="243"/>
      <c r="BQ45" s="243"/>
      <c r="BR45" s="243"/>
      <c r="BS45" s="455"/>
      <c r="BT45" s="436"/>
      <c r="BU45" s="436"/>
      <c r="BV45" s="436"/>
      <c r="BW45" s="436"/>
      <c r="BX45" s="436"/>
      <c r="BY45" s="436"/>
      <c r="BZ45" s="436"/>
      <c r="CA45" s="436"/>
      <c r="CB45" s="83"/>
      <c r="CC45" s="243"/>
      <c r="CD45" s="243"/>
      <c r="CE45" s="243"/>
      <c r="CF45" s="243"/>
      <c r="CG45" s="243"/>
      <c r="CH45" s="243"/>
      <c r="CI45" s="243"/>
      <c r="CJ45" s="243"/>
      <c r="CK45" s="243"/>
      <c r="CL45" s="83"/>
    </row>
    <row r="46" spans="1:92">
      <c r="A46" s="532"/>
      <c r="B46" s="83"/>
      <c r="C46" s="294" t="s">
        <v>144</v>
      </c>
      <c r="D46" s="294"/>
      <c r="E46" s="294"/>
      <c r="F46" s="294"/>
      <c r="G46" s="304" t="str">
        <f>AG38</f>
        <v>COMPLETE</v>
      </c>
      <c r="H46" s="304"/>
      <c r="I46" s="83"/>
      <c r="J46" s="449"/>
      <c r="K46" s="243"/>
      <c r="L46" s="243"/>
      <c r="M46" s="243"/>
      <c r="N46" s="243"/>
      <c r="O46" s="243"/>
      <c r="P46" s="243"/>
      <c r="Q46" s="243"/>
      <c r="R46" s="243"/>
      <c r="S46" s="243"/>
      <c r="T46" s="243"/>
      <c r="U46" s="243"/>
      <c r="V46" s="243"/>
      <c r="W46" s="170"/>
      <c r="X46" s="243"/>
      <c r="Y46" s="243"/>
      <c r="Z46" s="243"/>
      <c r="AA46" s="243"/>
      <c r="AB46" s="243"/>
      <c r="AC46" s="243"/>
      <c r="AD46" s="243"/>
      <c r="AE46" s="243"/>
      <c r="AF46" s="243"/>
      <c r="AG46" s="243"/>
      <c r="AH46" s="243"/>
      <c r="AI46" s="243"/>
      <c r="AJ46" s="83"/>
      <c r="AK46" s="456"/>
      <c r="AL46" s="456"/>
      <c r="AM46" s="456"/>
      <c r="AN46" s="456"/>
      <c r="AO46" s="456"/>
      <c r="AP46" s="456"/>
      <c r="AQ46" s="456"/>
      <c r="AR46" s="456"/>
      <c r="AS46" s="456"/>
      <c r="AT46" s="456"/>
      <c r="AU46" s="456"/>
      <c r="AV46" s="456"/>
      <c r="AW46" s="456"/>
      <c r="AX46" s="437"/>
      <c r="AY46" s="437"/>
      <c r="AZ46" s="437"/>
      <c r="BA46" s="437"/>
      <c r="BB46" s="437"/>
      <c r="BC46" s="437"/>
      <c r="BD46" s="437"/>
      <c r="BE46" s="437"/>
      <c r="BF46" s="437"/>
      <c r="BG46" s="437"/>
      <c r="BH46" s="437"/>
      <c r="BI46" s="437"/>
      <c r="BJ46" s="437"/>
      <c r="BK46" s="437"/>
      <c r="BL46" s="83"/>
      <c r="BM46" s="449"/>
      <c r="BN46" s="243"/>
      <c r="BO46" s="243"/>
      <c r="BP46" s="243"/>
      <c r="BQ46" s="243"/>
      <c r="BR46" s="243"/>
      <c r="BS46" s="455"/>
      <c r="BT46" s="436"/>
      <c r="BU46" s="436"/>
      <c r="BV46" s="436"/>
      <c r="BW46" s="436"/>
      <c r="BX46" s="436"/>
      <c r="BY46" s="436"/>
      <c r="BZ46" s="436"/>
      <c r="CA46" s="436"/>
      <c r="CB46" s="83"/>
      <c r="CC46" s="243"/>
      <c r="CD46" s="243"/>
      <c r="CE46" s="243"/>
      <c r="CF46" s="243"/>
      <c r="CG46" s="243"/>
      <c r="CH46" s="243"/>
      <c r="CI46" s="243"/>
      <c r="CJ46" s="243"/>
      <c r="CK46" s="243"/>
      <c r="CL46" s="83"/>
    </row>
    <row r="47" spans="1:92" ht="15.75" customHeight="1">
      <c r="A47" s="532"/>
      <c r="B47" s="83"/>
      <c r="C47" s="295"/>
      <c r="D47" s="295"/>
      <c r="E47" s="295"/>
      <c r="F47" s="295"/>
      <c r="G47" s="476"/>
      <c r="H47" s="476"/>
      <c r="I47" s="83"/>
      <c r="J47" s="449"/>
      <c r="K47" s="243"/>
      <c r="L47" s="243"/>
      <c r="M47" s="243"/>
      <c r="N47" s="243"/>
      <c r="O47" s="243"/>
      <c r="P47" s="243"/>
      <c r="Q47" s="243"/>
      <c r="R47" s="243"/>
      <c r="S47" s="243"/>
      <c r="T47" s="243"/>
      <c r="U47" s="243"/>
      <c r="V47" s="243"/>
      <c r="W47" s="170"/>
      <c r="X47" s="243"/>
      <c r="Y47" s="243"/>
      <c r="Z47" s="243"/>
      <c r="AA47" s="243"/>
      <c r="AB47" s="243"/>
      <c r="AC47" s="243"/>
      <c r="AD47" s="243"/>
      <c r="AE47" s="243"/>
      <c r="AF47" s="243"/>
      <c r="AG47" s="243"/>
      <c r="AH47" s="243"/>
      <c r="AI47" s="243"/>
      <c r="AJ47" s="83"/>
      <c r="AK47" s="456"/>
      <c r="AL47" s="456"/>
      <c r="AM47" s="456"/>
      <c r="AN47" s="456"/>
      <c r="AO47" s="456"/>
      <c r="AP47" s="456"/>
      <c r="AQ47" s="456"/>
      <c r="AR47" s="456"/>
      <c r="AS47" s="456"/>
      <c r="AT47" s="456"/>
      <c r="AU47" s="456"/>
      <c r="AV47" s="456"/>
      <c r="AW47" s="456"/>
      <c r="AX47" s="437"/>
      <c r="AY47" s="437"/>
      <c r="AZ47" s="437"/>
      <c r="BA47" s="437"/>
      <c r="BB47" s="437"/>
      <c r="BC47" s="437"/>
      <c r="BD47" s="437"/>
      <c r="BE47" s="437"/>
      <c r="BF47" s="437"/>
      <c r="BG47" s="437"/>
      <c r="BH47" s="437"/>
      <c r="BI47" s="437"/>
      <c r="BJ47" s="437"/>
      <c r="BK47" s="437"/>
      <c r="BL47" s="83"/>
      <c r="BM47" s="449"/>
      <c r="BN47" s="243"/>
      <c r="BO47" s="243"/>
      <c r="BP47" s="243"/>
      <c r="BQ47" s="243"/>
      <c r="BR47" s="243"/>
      <c r="BS47" s="455"/>
      <c r="BT47" s="436"/>
      <c r="BU47" s="436"/>
      <c r="BV47" s="436"/>
      <c r="BW47" s="436"/>
      <c r="BX47" s="436"/>
      <c r="BY47" s="436"/>
      <c r="BZ47" s="436"/>
      <c r="CA47" s="436"/>
      <c r="CB47" s="83"/>
      <c r="CC47" s="243"/>
      <c r="CD47" s="243"/>
      <c r="CE47" s="243"/>
      <c r="CF47" s="243"/>
      <c r="CG47" s="243"/>
      <c r="CH47" s="243"/>
      <c r="CI47" s="243"/>
      <c r="CJ47" s="243"/>
      <c r="CK47" s="243"/>
      <c r="CL47" s="83"/>
    </row>
    <row r="48" spans="1:92" ht="15" customHeight="1">
      <c r="A48" s="532"/>
      <c r="B48" s="83"/>
      <c r="C48" s="294" t="s">
        <v>145</v>
      </c>
      <c r="D48" s="294"/>
      <c r="E48" s="294"/>
      <c r="F48" s="294"/>
      <c r="G48" s="304" t="str">
        <f>AU38</f>
        <v>COMPLETE</v>
      </c>
      <c r="H48" s="304"/>
      <c r="I48" s="83"/>
      <c r="J48" s="449"/>
      <c r="K48" s="243"/>
      <c r="L48" s="243"/>
      <c r="M48" s="243"/>
      <c r="N48" s="243"/>
      <c r="O48" s="243"/>
      <c r="P48" s="243"/>
      <c r="Q48" s="243"/>
      <c r="R48" s="243"/>
      <c r="S48" s="243"/>
      <c r="T48" s="243"/>
      <c r="U48" s="243"/>
      <c r="V48" s="243"/>
      <c r="W48" s="170"/>
      <c r="X48" s="243"/>
      <c r="Y48" s="243"/>
      <c r="Z48" s="243"/>
      <c r="AA48" s="243"/>
      <c r="AB48" s="243"/>
      <c r="AC48" s="243"/>
      <c r="AD48" s="243"/>
      <c r="AE48" s="243"/>
      <c r="AF48" s="243"/>
      <c r="AG48" s="243"/>
      <c r="AH48" s="243"/>
      <c r="AI48" s="243"/>
      <c r="AJ48" s="83"/>
      <c r="AK48" s="456"/>
      <c r="AL48" s="456"/>
      <c r="AM48" s="456"/>
      <c r="AN48" s="456"/>
      <c r="AO48" s="456"/>
      <c r="AP48" s="456"/>
      <c r="AQ48" s="456"/>
      <c r="AR48" s="456"/>
      <c r="AS48" s="456"/>
      <c r="AT48" s="456"/>
      <c r="AU48" s="456"/>
      <c r="AV48" s="456"/>
      <c r="AW48" s="456"/>
      <c r="AX48" s="437"/>
      <c r="AY48" s="437"/>
      <c r="AZ48" s="437"/>
      <c r="BA48" s="437"/>
      <c r="BB48" s="437"/>
      <c r="BC48" s="437"/>
      <c r="BD48" s="437"/>
      <c r="BE48" s="437"/>
      <c r="BF48" s="437"/>
      <c r="BG48" s="437"/>
      <c r="BH48" s="437"/>
      <c r="BI48" s="437"/>
      <c r="BJ48" s="437"/>
      <c r="BK48" s="437"/>
      <c r="BL48" s="83"/>
      <c r="BM48" s="449"/>
      <c r="BN48" s="243"/>
      <c r="BO48" s="243"/>
      <c r="BP48" s="243"/>
      <c r="BQ48" s="243"/>
      <c r="BR48" s="243"/>
      <c r="BS48" s="455"/>
      <c r="BT48" s="436"/>
      <c r="BU48" s="436"/>
      <c r="BV48" s="436"/>
      <c r="BW48" s="436"/>
      <c r="BX48" s="436"/>
      <c r="BY48" s="436"/>
      <c r="BZ48" s="436"/>
      <c r="CA48" s="436"/>
      <c r="CB48" s="83"/>
      <c r="CC48" s="243"/>
      <c r="CD48" s="243"/>
      <c r="CE48" s="243"/>
      <c r="CF48" s="243"/>
      <c r="CG48" s="243"/>
      <c r="CH48" s="243"/>
      <c r="CI48" s="243"/>
      <c r="CJ48" s="243"/>
      <c r="CK48" s="243"/>
      <c r="CL48" s="83"/>
    </row>
    <row r="49" spans="1:91">
      <c r="A49" s="532"/>
      <c r="B49" s="83"/>
      <c r="C49" s="295"/>
      <c r="D49" s="295"/>
      <c r="E49" s="295"/>
      <c r="F49" s="295"/>
      <c r="G49" s="305"/>
      <c r="H49" s="305"/>
      <c r="I49" s="83"/>
      <c r="J49" s="2"/>
      <c r="K49" s="2"/>
      <c r="L49" s="2"/>
      <c r="M49" s="2"/>
      <c r="N49" s="2"/>
      <c r="O49" s="2"/>
      <c r="P49" s="2"/>
      <c r="Q49" s="2"/>
      <c r="R49" s="2"/>
      <c r="S49" s="2"/>
      <c r="T49" s="2"/>
      <c r="U49" s="2"/>
      <c r="V49" s="2"/>
      <c r="W49" s="170"/>
      <c r="X49" s="243"/>
      <c r="Y49" s="243"/>
      <c r="Z49" s="243"/>
      <c r="AA49" s="243"/>
      <c r="AB49" s="243"/>
      <c r="AC49" s="243"/>
      <c r="AD49" s="243"/>
      <c r="AE49" s="243"/>
      <c r="AF49" s="243"/>
      <c r="AG49" s="243"/>
      <c r="AH49" s="243"/>
      <c r="AI49" s="243"/>
      <c r="AJ49" s="83"/>
      <c r="AK49" s="456"/>
      <c r="AL49" s="456"/>
      <c r="AM49" s="456"/>
      <c r="AN49" s="456"/>
      <c r="AO49" s="456"/>
      <c r="AP49" s="456"/>
      <c r="AQ49" s="456"/>
      <c r="AR49" s="456"/>
      <c r="AS49" s="456"/>
      <c r="AT49" s="456"/>
      <c r="AU49" s="456"/>
      <c r="AV49" s="456"/>
      <c r="AW49" s="456"/>
      <c r="AX49" s="437"/>
      <c r="AY49" s="437"/>
      <c r="AZ49" s="437"/>
      <c r="BA49" s="437"/>
      <c r="BB49" s="437"/>
      <c r="BC49" s="437"/>
      <c r="BD49" s="437"/>
      <c r="BE49" s="437"/>
      <c r="BF49" s="437"/>
      <c r="BG49" s="437"/>
      <c r="BH49" s="437"/>
      <c r="BI49" s="437"/>
      <c r="BJ49" s="437"/>
      <c r="BK49" s="437"/>
      <c r="BL49" s="83"/>
      <c r="BM49" s="130"/>
      <c r="BN49" s="130"/>
      <c r="BO49" s="130"/>
      <c r="BP49" s="130"/>
      <c r="BQ49" s="130"/>
      <c r="BR49" s="130"/>
      <c r="BS49" s="133"/>
      <c r="BT49" s="436"/>
      <c r="BU49" s="436"/>
      <c r="BV49" s="436"/>
      <c r="BW49" s="436"/>
      <c r="BX49" s="436"/>
      <c r="BY49" s="436"/>
      <c r="BZ49" s="436"/>
      <c r="CA49" s="436"/>
      <c r="CB49" s="83"/>
      <c r="CC49" s="243"/>
      <c r="CD49" s="243"/>
      <c r="CE49" s="243"/>
      <c r="CF49" s="243"/>
      <c r="CG49" s="243"/>
      <c r="CH49" s="243"/>
      <c r="CI49" s="243"/>
      <c r="CJ49" s="243"/>
      <c r="CK49" s="243"/>
      <c r="CL49" s="83"/>
      <c r="CM49" s="66"/>
    </row>
    <row r="50" spans="1:91" ht="16.5" thickBot="1">
      <c r="A50" s="532"/>
      <c r="B50" s="83"/>
      <c r="C50" s="294" t="s">
        <v>146</v>
      </c>
      <c r="D50" s="294"/>
      <c r="E50" s="294"/>
      <c r="F50" s="294"/>
      <c r="G50" s="304" t="str">
        <f>BY38</f>
        <v>IN PROGRESS</v>
      </c>
      <c r="H50" s="304"/>
      <c r="I50" s="83"/>
      <c r="J50" s="251" t="s">
        <v>147</v>
      </c>
      <c r="K50" s="251"/>
      <c r="L50" s="251"/>
      <c r="M50" s="251"/>
      <c r="N50" s="251"/>
      <c r="O50" s="251"/>
      <c r="P50" s="251"/>
      <c r="Q50" s="251"/>
      <c r="R50" s="251"/>
      <c r="S50" s="251"/>
      <c r="T50" s="251"/>
      <c r="U50" s="251"/>
      <c r="V50" s="251"/>
      <c r="W50" s="83"/>
      <c r="X50" s="251" t="s">
        <v>148</v>
      </c>
      <c r="Y50" s="251"/>
      <c r="Z50" s="251"/>
      <c r="AA50" s="251"/>
      <c r="AB50" s="251"/>
      <c r="AC50" s="251"/>
      <c r="AD50" s="251"/>
      <c r="AE50" s="251"/>
      <c r="AF50" s="251"/>
      <c r="AG50" s="251"/>
      <c r="AH50" s="251"/>
      <c r="AI50" s="251"/>
      <c r="AJ50" s="83"/>
      <c r="AK50" s="134" t="s">
        <v>149</v>
      </c>
      <c r="AL50" s="134"/>
      <c r="AM50" s="134"/>
      <c r="AN50" s="134"/>
      <c r="AO50" s="134"/>
      <c r="AP50" s="134"/>
      <c r="AQ50" s="134"/>
      <c r="AR50" s="134"/>
      <c r="AS50" s="134"/>
      <c r="AT50" s="134"/>
      <c r="AU50" s="134"/>
      <c r="AV50" s="134"/>
      <c r="AW50" s="134"/>
      <c r="AX50" s="437"/>
      <c r="AY50" s="437"/>
      <c r="AZ50" s="437"/>
      <c r="BA50" s="437"/>
      <c r="BB50" s="437"/>
      <c r="BC50" s="437"/>
      <c r="BD50" s="437"/>
      <c r="BE50" s="437"/>
      <c r="BF50" s="437"/>
      <c r="BG50" s="437"/>
      <c r="BH50" s="437"/>
      <c r="BI50" s="437"/>
      <c r="BJ50" s="437"/>
      <c r="BK50" s="437"/>
      <c r="BL50" s="83"/>
      <c r="BM50" s="453" t="s">
        <v>150</v>
      </c>
      <c r="BN50" s="453"/>
      <c r="BO50" s="453"/>
      <c r="BP50" s="453"/>
      <c r="BQ50" s="453"/>
      <c r="BR50" s="453"/>
      <c r="BS50" s="454"/>
      <c r="BT50" s="135"/>
      <c r="BU50" s="135"/>
      <c r="BV50" s="135"/>
      <c r="BW50" s="135"/>
      <c r="BX50" s="135"/>
      <c r="BY50" s="135"/>
      <c r="BZ50" s="135"/>
      <c r="CA50" s="135"/>
      <c r="CB50" s="83"/>
      <c r="CC50" s="243"/>
      <c r="CD50" s="243"/>
      <c r="CE50" s="243"/>
      <c r="CF50" s="243"/>
      <c r="CG50" s="243"/>
      <c r="CH50" s="243"/>
      <c r="CI50" s="243"/>
      <c r="CJ50" s="243"/>
      <c r="CK50" s="243"/>
      <c r="CL50" s="83"/>
      <c r="CM50" s="66"/>
    </row>
    <row r="51" spans="1:91" ht="15.75" thickBot="1">
      <c r="A51" s="532"/>
      <c r="B51" s="83"/>
      <c r="C51" s="295"/>
      <c r="D51" s="295"/>
      <c r="E51" s="295"/>
      <c r="F51" s="295"/>
      <c r="G51" s="305"/>
      <c r="H51" s="305"/>
      <c r="I51" s="83"/>
      <c r="J51" s="458" t="s">
        <v>792</v>
      </c>
      <c r="K51" s="458"/>
      <c r="L51" s="458"/>
      <c r="M51" s="458"/>
      <c r="N51" s="458"/>
      <c r="O51" s="458"/>
      <c r="P51" s="458"/>
      <c r="Q51" s="458"/>
      <c r="R51" s="458"/>
      <c r="S51" s="458"/>
      <c r="T51" s="458"/>
      <c r="U51" s="458"/>
      <c r="V51" s="458"/>
      <c r="W51" s="83"/>
      <c r="X51" s="458" t="s">
        <v>256</v>
      </c>
      <c r="Y51" s="458"/>
      <c r="Z51" s="458"/>
      <c r="AA51" s="458"/>
      <c r="AB51" s="458"/>
      <c r="AC51" s="458"/>
      <c r="AD51" s="458"/>
      <c r="AE51" s="458"/>
      <c r="AF51" s="458"/>
      <c r="AG51" s="458"/>
      <c r="AH51" s="458"/>
      <c r="AI51" s="458"/>
      <c r="AJ51" s="83"/>
      <c r="AK51" s="458" t="s">
        <v>257</v>
      </c>
      <c r="AL51" s="458"/>
      <c r="AM51" s="458"/>
      <c r="AN51" s="458"/>
      <c r="AO51" s="458"/>
      <c r="AP51" s="458"/>
      <c r="AQ51" s="458"/>
      <c r="AR51" s="458"/>
      <c r="AS51" s="458"/>
      <c r="AT51" s="458"/>
      <c r="AU51" s="458"/>
      <c r="AV51" s="458"/>
      <c r="AW51" s="459"/>
      <c r="AX51" s="437"/>
      <c r="AY51" s="437"/>
      <c r="AZ51" s="437"/>
      <c r="BA51" s="437"/>
      <c r="BB51" s="437"/>
      <c r="BC51" s="437"/>
      <c r="BD51" s="437"/>
      <c r="BE51" s="437"/>
      <c r="BF51" s="437"/>
      <c r="BG51" s="437"/>
      <c r="BH51" s="437"/>
      <c r="BI51" s="437"/>
      <c r="BJ51" s="437"/>
      <c r="BK51" s="437"/>
      <c r="BL51" s="83"/>
      <c r="BM51" s="475" t="s">
        <v>258</v>
      </c>
      <c r="BN51" s="475"/>
      <c r="BO51" s="475"/>
      <c r="BP51" s="475"/>
      <c r="BQ51" s="475"/>
      <c r="BR51" s="475"/>
      <c r="BS51" s="475"/>
      <c r="BT51" s="475"/>
      <c r="BU51" s="475"/>
      <c r="BV51" s="475"/>
      <c r="BW51" s="475"/>
      <c r="BX51" s="475"/>
      <c r="BY51" s="475"/>
      <c r="BZ51" s="475"/>
      <c r="CA51" s="475"/>
      <c r="CB51" s="172"/>
      <c r="CC51" s="451"/>
      <c r="CD51" s="451"/>
      <c r="CE51" s="451"/>
      <c r="CF51" s="451"/>
      <c r="CG51" s="451"/>
      <c r="CH51" s="451"/>
      <c r="CI51" s="451"/>
      <c r="CJ51" s="451"/>
      <c r="CK51" s="451"/>
      <c r="CL51" s="83"/>
      <c r="CM51" s="66"/>
    </row>
    <row r="52" spans="1:91" ht="16.5" thickBot="1">
      <c r="A52" s="532"/>
      <c r="B52" s="83"/>
      <c r="C52" s="294" t="s">
        <v>151</v>
      </c>
      <c r="D52" s="294"/>
      <c r="E52" s="294"/>
      <c r="F52" s="294"/>
      <c r="G52" s="304" t="str">
        <f>CI38</f>
        <v>IN PROGRESS</v>
      </c>
      <c r="H52" s="304"/>
      <c r="I52" s="83"/>
      <c r="J52" s="458" t="s">
        <v>764</v>
      </c>
      <c r="K52" s="458"/>
      <c r="L52" s="458"/>
      <c r="M52" s="458"/>
      <c r="N52" s="458"/>
      <c r="O52" s="458"/>
      <c r="P52" s="458"/>
      <c r="Q52" s="458"/>
      <c r="R52" s="458"/>
      <c r="S52" s="458"/>
      <c r="T52" s="458"/>
      <c r="U52" s="458"/>
      <c r="V52" s="458"/>
      <c r="W52" s="83"/>
      <c r="X52" s="458" t="s">
        <v>260</v>
      </c>
      <c r="Y52" s="458"/>
      <c r="Z52" s="458"/>
      <c r="AA52" s="458"/>
      <c r="AB52" s="458"/>
      <c r="AC52" s="458"/>
      <c r="AD52" s="458"/>
      <c r="AE52" s="458"/>
      <c r="AF52" s="458"/>
      <c r="AG52" s="458"/>
      <c r="AH52" s="458"/>
      <c r="AI52" s="458"/>
      <c r="AJ52" s="83"/>
      <c r="AK52" s="458"/>
      <c r="AL52" s="458"/>
      <c r="AM52" s="458"/>
      <c r="AN52" s="458"/>
      <c r="AO52" s="458"/>
      <c r="AP52" s="458"/>
      <c r="AQ52" s="458"/>
      <c r="AR52" s="458"/>
      <c r="AS52" s="458"/>
      <c r="AT52" s="458"/>
      <c r="AU52" s="458"/>
      <c r="AV52" s="458"/>
      <c r="AW52" s="459"/>
      <c r="AX52" s="437"/>
      <c r="AY52" s="437"/>
      <c r="AZ52" s="437"/>
      <c r="BA52" s="437"/>
      <c r="BB52" s="437"/>
      <c r="BC52" s="437"/>
      <c r="BD52" s="437"/>
      <c r="BE52" s="437"/>
      <c r="BF52" s="437"/>
      <c r="BG52" s="437"/>
      <c r="BH52" s="437"/>
      <c r="BI52" s="437"/>
      <c r="BJ52" s="437"/>
      <c r="BK52" s="437"/>
      <c r="BL52" s="83"/>
      <c r="BM52" s="475" t="s">
        <v>793</v>
      </c>
      <c r="BN52" s="475"/>
      <c r="BO52" s="475"/>
      <c r="BP52" s="475"/>
      <c r="BQ52" s="475"/>
      <c r="BR52" s="475"/>
      <c r="BS52" s="475"/>
      <c r="BT52" s="475"/>
      <c r="BU52" s="475"/>
      <c r="BV52" s="475"/>
      <c r="BW52" s="475"/>
      <c r="BX52" s="475"/>
      <c r="BY52" s="475"/>
      <c r="BZ52" s="475"/>
      <c r="CA52" s="475"/>
      <c r="CB52" s="83"/>
      <c r="CC52" s="247" t="s">
        <v>152</v>
      </c>
      <c r="CD52" s="247"/>
      <c r="CE52" s="247"/>
      <c r="CF52" s="247"/>
      <c r="CG52" s="247"/>
      <c r="CH52" s="247"/>
      <c r="CI52" s="247"/>
      <c r="CJ52" s="247"/>
      <c r="CK52" s="247"/>
      <c r="CL52" s="83"/>
      <c r="CM52" s="66"/>
    </row>
    <row r="53" spans="1:91" ht="15.75" thickBot="1">
      <c r="A53" s="532"/>
      <c r="B53" s="83"/>
      <c r="C53" s="295"/>
      <c r="D53" s="295"/>
      <c r="E53" s="295"/>
      <c r="F53" s="295"/>
      <c r="G53" s="305"/>
      <c r="H53" s="305"/>
      <c r="I53" s="83"/>
      <c r="J53" s="458"/>
      <c r="K53" s="458"/>
      <c r="L53" s="458"/>
      <c r="M53" s="458"/>
      <c r="N53" s="458"/>
      <c r="O53" s="458"/>
      <c r="P53" s="458"/>
      <c r="Q53" s="458"/>
      <c r="R53" s="458"/>
      <c r="S53" s="458"/>
      <c r="T53" s="458"/>
      <c r="U53" s="458"/>
      <c r="V53" s="458"/>
      <c r="W53" s="83"/>
      <c r="X53" s="458"/>
      <c r="Y53" s="458"/>
      <c r="Z53" s="458"/>
      <c r="AA53" s="458"/>
      <c r="AB53" s="458"/>
      <c r="AC53" s="458"/>
      <c r="AD53" s="458"/>
      <c r="AE53" s="458"/>
      <c r="AF53" s="458"/>
      <c r="AG53" s="458"/>
      <c r="AH53" s="458"/>
      <c r="AI53" s="458"/>
      <c r="AJ53" s="83"/>
      <c r="AK53" s="458"/>
      <c r="AL53" s="458"/>
      <c r="AM53" s="458"/>
      <c r="AN53" s="458"/>
      <c r="AO53" s="458"/>
      <c r="AP53" s="458"/>
      <c r="AQ53" s="458"/>
      <c r="AR53" s="458"/>
      <c r="AS53" s="458"/>
      <c r="AT53" s="458"/>
      <c r="AU53" s="458"/>
      <c r="AV53" s="458"/>
      <c r="AW53" s="459"/>
      <c r="AX53" s="437"/>
      <c r="AY53" s="437"/>
      <c r="AZ53" s="437"/>
      <c r="BA53" s="437"/>
      <c r="BB53" s="437"/>
      <c r="BC53" s="437"/>
      <c r="BD53" s="437"/>
      <c r="BE53" s="437"/>
      <c r="BF53" s="437"/>
      <c r="BG53" s="437"/>
      <c r="BH53" s="437"/>
      <c r="BI53" s="437"/>
      <c r="BJ53" s="437"/>
      <c r="BK53" s="437"/>
      <c r="BL53" s="83"/>
      <c r="BM53" s="475" t="s">
        <v>794</v>
      </c>
      <c r="BN53" s="475"/>
      <c r="BO53" s="475"/>
      <c r="BP53" s="475"/>
      <c r="BQ53" s="475"/>
      <c r="BR53" s="475"/>
      <c r="BS53" s="475"/>
      <c r="BT53" s="475"/>
      <c r="BU53" s="475"/>
      <c r="BV53" s="475"/>
      <c r="BW53" s="475"/>
      <c r="BX53" s="475"/>
      <c r="BY53" s="475"/>
      <c r="BZ53" s="475"/>
      <c r="CA53" s="475"/>
      <c r="CB53" s="83"/>
      <c r="CC53" s="83"/>
      <c r="CD53" s="83"/>
      <c r="CE53" s="83"/>
      <c r="CF53" s="83"/>
      <c r="CG53" s="83"/>
      <c r="CH53" s="83"/>
      <c r="CI53" s="83"/>
      <c r="CJ53" s="83"/>
      <c r="CK53" s="83"/>
      <c r="CL53" s="83"/>
      <c r="CM53" s="66"/>
    </row>
    <row r="54" spans="1:91">
      <c r="A54" s="53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row>
  </sheetData>
  <sheetProtection sheet="1" objects="1" scenarios="1"/>
  <mergeCells count="338">
    <mergeCell ref="J53:V53"/>
    <mergeCell ref="J52:V52"/>
    <mergeCell ref="J51:V51"/>
    <mergeCell ref="T10:V10"/>
    <mergeCell ref="J9:K9"/>
    <mergeCell ref="L9:V9"/>
    <mergeCell ref="J10:Q10"/>
    <mergeCell ref="R10:S10"/>
    <mergeCell ref="J12:Q12"/>
    <mergeCell ref="R12:S12"/>
    <mergeCell ref="T12:V12"/>
    <mergeCell ref="R18:S18"/>
    <mergeCell ref="T22:V22"/>
    <mergeCell ref="J31:V36"/>
    <mergeCell ref="J30:V30"/>
    <mergeCell ref="T38:V39"/>
    <mergeCell ref="J50:V50"/>
    <mergeCell ref="J41:V48"/>
    <mergeCell ref="C1:H1"/>
    <mergeCell ref="AN1:AT1"/>
    <mergeCell ref="C30:H32"/>
    <mergeCell ref="C33:H42"/>
    <mergeCell ref="CG12:CJ14"/>
    <mergeCell ref="BM3:CA4"/>
    <mergeCell ref="CC3:CK4"/>
    <mergeCell ref="C5:H6"/>
    <mergeCell ref="J5:V6"/>
    <mergeCell ref="X5:AI6"/>
    <mergeCell ref="AK5:AW6"/>
    <mergeCell ref="AY5:BK6"/>
    <mergeCell ref="BM5:CA6"/>
    <mergeCell ref="CC5:CK6"/>
    <mergeCell ref="C3:H4"/>
    <mergeCell ref="J3:V4"/>
    <mergeCell ref="X3:AI4"/>
    <mergeCell ref="AK3:AW4"/>
    <mergeCell ref="AY3:BK4"/>
    <mergeCell ref="BR9:BR12"/>
    <mergeCell ref="C8:H8"/>
    <mergeCell ref="J8:Q8"/>
    <mergeCell ref="R8:S8"/>
    <mergeCell ref="J38:S39"/>
    <mergeCell ref="C7:H7"/>
    <mergeCell ref="J7:Q7"/>
    <mergeCell ref="R7:S7"/>
    <mergeCell ref="T7:V7"/>
    <mergeCell ref="C10:H10"/>
    <mergeCell ref="AB10:AE10"/>
    <mergeCell ref="AF10:AI10"/>
    <mergeCell ref="C11:H11"/>
    <mergeCell ref="J11:K11"/>
    <mergeCell ref="L11:V11"/>
    <mergeCell ref="AB11:AE11"/>
    <mergeCell ref="AF11:AI11"/>
    <mergeCell ref="CH7:CJ8"/>
    <mergeCell ref="AK7:AW8"/>
    <mergeCell ref="AY7:BK8"/>
    <mergeCell ref="BM7:BO12"/>
    <mergeCell ref="AL9:AN9"/>
    <mergeCell ref="AO9:AP9"/>
    <mergeCell ref="AQ9:AR9"/>
    <mergeCell ref="CH9:CJ9"/>
    <mergeCell ref="AK10:AK12"/>
    <mergeCell ref="AL10:AN12"/>
    <mergeCell ref="AO10:AP12"/>
    <mergeCell ref="AQ10:AR12"/>
    <mergeCell ref="AS10:AT12"/>
    <mergeCell ref="AU10:AW12"/>
    <mergeCell ref="BU9:BU12"/>
    <mergeCell ref="BV9:BV12"/>
    <mergeCell ref="CD12:CF12"/>
    <mergeCell ref="BI9:BK9"/>
    <mergeCell ref="BP9:BP12"/>
    <mergeCell ref="CH10:CJ10"/>
    <mergeCell ref="CD11:CJ11"/>
    <mergeCell ref="BX9:BX12"/>
    <mergeCell ref="BY9:BY12"/>
    <mergeCell ref="BG10:BH12"/>
    <mergeCell ref="X12:AA12"/>
    <mergeCell ref="AB12:AE12"/>
    <mergeCell ref="AF12:AI12"/>
    <mergeCell ref="BP7:BY7"/>
    <mergeCell ref="BZ7:CA12"/>
    <mergeCell ref="CD7:CF8"/>
    <mergeCell ref="T8:V8"/>
    <mergeCell ref="X9:AA11"/>
    <mergeCell ref="AB9:AE9"/>
    <mergeCell ref="X7:AA8"/>
    <mergeCell ref="AB7:AE8"/>
    <mergeCell ref="AF7:AI8"/>
    <mergeCell ref="AF9:AI9"/>
    <mergeCell ref="AS9:AT9"/>
    <mergeCell ref="AY10:AY12"/>
    <mergeCell ref="AZ10:BB12"/>
    <mergeCell ref="BC10:BD12"/>
    <mergeCell ref="BE10:BF12"/>
    <mergeCell ref="CD9:CF9"/>
    <mergeCell ref="BW9:BW12"/>
    <mergeCell ref="BS9:BS12"/>
    <mergeCell ref="BT9:BT12"/>
    <mergeCell ref="AU9:AW9"/>
    <mergeCell ref="AZ9:BB9"/>
    <mergeCell ref="C14:H14"/>
    <mergeCell ref="J14:Q14"/>
    <mergeCell ref="R14:S14"/>
    <mergeCell ref="T14:V14"/>
    <mergeCell ref="AB14:AE14"/>
    <mergeCell ref="AF14:AI14"/>
    <mergeCell ref="BM14:BO15"/>
    <mergeCell ref="BP14:BY15"/>
    <mergeCell ref="C13:H13"/>
    <mergeCell ref="AF13:AI13"/>
    <mergeCell ref="AK13:AK15"/>
    <mergeCell ref="AL13:AN15"/>
    <mergeCell ref="AO13:AP15"/>
    <mergeCell ref="AQ13:AR15"/>
    <mergeCell ref="AS13:AT15"/>
    <mergeCell ref="AF15:AI15"/>
    <mergeCell ref="J13:K13"/>
    <mergeCell ref="L13:V13"/>
    <mergeCell ref="X13:AA15"/>
    <mergeCell ref="AB13:AE13"/>
    <mergeCell ref="J15:K15"/>
    <mergeCell ref="L15:V15"/>
    <mergeCell ref="AB15:AE15"/>
    <mergeCell ref="AU13:AW15"/>
    <mergeCell ref="BC9:BD9"/>
    <mergeCell ref="BE9:BF9"/>
    <mergeCell ref="BG9:BH9"/>
    <mergeCell ref="BQ9:BQ12"/>
    <mergeCell ref="BM13:BO13"/>
    <mergeCell ref="BZ13:CA13"/>
    <mergeCell ref="BI13:BK15"/>
    <mergeCell ref="BZ14:CA14"/>
    <mergeCell ref="BE13:BF15"/>
    <mergeCell ref="BG13:BH15"/>
    <mergeCell ref="AY13:AY15"/>
    <mergeCell ref="AZ13:BB15"/>
    <mergeCell ref="BC13:BD15"/>
    <mergeCell ref="BZ15:CA15"/>
    <mergeCell ref="BI10:BK12"/>
    <mergeCell ref="BI16:BK18"/>
    <mergeCell ref="BM16:BO16"/>
    <mergeCell ref="BZ16:CA16"/>
    <mergeCell ref="CD16:CJ16"/>
    <mergeCell ref="BC16:BD18"/>
    <mergeCell ref="BE16:BF18"/>
    <mergeCell ref="BG16:BH18"/>
    <mergeCell ref="BM17:BO18"/>
    <mergeCell ref="BP17:BY18"/>
    <mergeCell ref="BZ17:CA17"/>
    <mergeCell ref="CD17:CF17"/>
    <mergeCell ref="CG17:CH17"/>
    <mergeCell ref="CI17:CJ17"/>
    <mergeCell ref="BZ18:CA18"/>
    <mergeCell ref="CD18:CF18"/>
    <mergeCell ref="CG18:CH18"/>
    <mergeCell ref="CI18:CJ18"/>
    <mergeCell ref="CD13:CF13"/>
    <mergeCell ref="CD14:CF14"/>
    <mergeCell ref="C17:E17"/>
    <mergeCell ref="F17:H17"/>
    <mergeCell ref="J17:K17"/>
    <mergeCell ref="L17:V17"/>
    <mergeCell ref="X17:AA19"/>
    <mergeCell ref="AB17:AE17"/>
    <mergeCell ref="AU16:AW18"/>
    <mergeCell ref="AY16:AY18"/>
    <mergeCell ref="J19:K19"/>
    <mergeCell ref="L19:V19"/>
    <mergeCell ref="AB19:AE19"/>
    <mergeCell ref="AF19:AI19"/>
    <mergeCell ref="C18:E18"/>
    <mergeCell ref="F18:H18"/>
    <mergeCell ref="J18:Q18"/>
    <mergeCell ref="T18:V18"/>
    <mergeCell ref="AB18:AE18"/>
    <mergeCell ref="C16:H16"/>
    <mergeCell ref="J16:Q16"/>
    <mergeCell ref="R16:S16"/>
    <mergeCell ref="T16:V16"/>
    <mergeCell ref="X16:AA16"/>
    <mergeCell ref="AB16:AE16"/>
    <mergeCell ref="AZ16:BB18"/>
    <mergeCell ref="AF16:AI16"/>
    <mergeCell ref="AK16:AK18"/>
    <mergeCell ref="AL16:AN18"/>
    <mergeCell ref="AO16:AP18"/>
    <mergeCell ref="AQ16:AR18"/>
    <mergeCell ref="AS16:AT18"/>
    <mergeCell ref="AF17:AI17"/>
    <mergeCell ref="AF18:AI18"/>
    <mergeCell ref="BM19:BO19"/>
    <mergeCell ref="BZ19:CA19"/>
    <mergeCell ref="CD19:CF19"/>
    <mergeCell ref="CG19:CH19"/>
    <mergeCell ref="CI19:CJ19"/>
    <mergeCell ref="C20:E20"/>
    <mergeCell ref="F20:H20"/>
    <mergeCell ref="J20:Q20"/>
    <mergeCell ref="R20:S20"/>
    <mergeCell ref="T20:V20"/>
    <mergeCell ref="AY19:AY21"/>
    <mergeCell ref="AZ19:BB21"/>
    <mergeCell ref="BC19:BD21"/>
    <mergeCell ref="BE19:BF21"/>
    <mergeCell ref="BG19:BH21"/>
    <mergeCell ref="BI19:BK21"/>
    <mergeCell ref="AK19:AK21"/>
    <mergeCell ref="AL19:AN21"/>
    <mergeCell ref="AO19:AP21"/>
    <mergeCell ref="AQ19:AR21"/>
    <mergeCell ref="AS19:AT21"/>
    <mergeCell ref="AU19:AW21"/>
    <mergeCell ref="C19:E19"/>
    <mergeCell ref="F19:H19"/>
    <mergeCell ref="CD20:CF20"/>
    <mergeCell ref="CG20:CH20"/>
    <mergeCell ref="CI20:CJ20"/>
    <mergeCell ref="C21:E21"/>
    <mergeCell ref="F21:H21"/>
    <mergeCell ref="J21:K21"/>
    <mergeCell ref="L21:V21"/>
    <mergeCell ref="X21:AA23"/>
    <mergeCell ref="AB21:AE21"/>
    <mergeCell ref="AF21:AI21"/>
    <mergeCell ref="X20:AA20"/>
    <mergeCell ref="AB20:AE20"/>
    <mergeCell ref="AF20:AI20"/>
    <mergeCell ref="BM20:BO21"/>
    <mergeCell ref="BP20:BY21"/>
    <mergeCell ref="BZ20:CA20"/>
    <mergeCell ref="BZ21:CA21"/>
    <mergeCell ref="CD21:CF21"/>
    <mergeCell ref="CG21:CH21"/>
    <mergeCell ref="CI21:CJ21"/>
    <mergeCell ref="C22:E22"/>
    <mergeCell ref="F22:H22"/>
    <mergeCell ref="J22:Q22"/>
    <mergeCell ref="R22:S22"/>
    <mergeCell ref="C23:H23"/>
    <mergeCell ref="J23:K23"/>
    <mergeCell ref="L23:V23"/>
    <mergeCell ref="AB23:AE23"/>
    <mergeCell ref="AF23:AI23"/>
    <mergeCell ref="BM23:BO24"/>
    <mergeCell ref="BP23:BY24"/>
    <mergeCell ref="BZ23:CA23"/>
    <mergeCell ref="AY22:AY24"/>
    <mergeCell ref="AZ22:BB24"/>
    <mergeCell ref="BC22:BD24"/>
    <mergeCell ref="BE22:BF24"/>
    <mergeCell ref="BG22:BH24"/>
    <mergeCell ref="BI22:BK24"/>
    <mergeCell ref="AK22:AK24"/>
    <mergeCell ref="AL22:AN24"/>
    <mergeCell ref="AO22:AP24"/>
    <mergeCell ref="AQ22:AR24"/>
    <mergeCell ref="AS22:AT24"/>
    <mergeCell ref="AF24:AI24"/>
    <mergeCell ref="BZ24:CA24"/>
    <mergeCell ref="AF26:AI26"/>
    <mergeCell ref="BM26:BO27"/>
    <mergeCell ref="BP26:BY27"/>
    <mergeCell ref="BZ26:CA26"/>
    <mergeCell ref="X27:AI27"/>
    <mergeCell ref="BZ27:CA27"/>
    <mergeCell ref="AB22:AE22"/>
    <mergeCell ref="AF22:AI22"/>
    <mergeCell ref="BM22:BO22"/>
    <mergeCell ref="BZ22:CA22"/>
    <mergeCell ref="A29:A54"/>
    <mergeCell ref="X38:AF39"/>
    <mergeCell ref="AG38:AI39"/>
    <mergeCell ref="AK38:AT39"/>
    <mergeCell ref="AU38:AW39"/>
    <mergeCell ref="C24:H27"/>
    <mergeCell ref="J24:V27"/>
    <mergeCell ref="A2:A28"/>
    <mergeCell ref="X50:AI50"/>
    <mergeCell ref="C48:F49"/>
    <mergeCell ref="C50:F51"/>
    <mergeCell ref="C52:F53"/>
    <mergeCell ref="G44:H45"/>
    <mergeCell ref="G46:H47"/>
    <mergeCell ref="G48:H49"/>
    <mergeCell ref="G50:H51"/>
    <mergeCell ref="G52:H53"/>
    <mergeCell ref="G43:H43"/>
    <mergeCell ref="C43:F43"/>
    <mergeCell ref="AU22:AW24"/>
    <mergeCell ref="C44:F45"/>
    <mergeCell ref="C46:F47"/>
    <mergeCell ref="AB26:AE26"/>
    <mergeCell ref="X24:AA24"/>
    <mergeCell ref="X31:AI36"/>
    <mergeCell ref="AK31:AW36"/>
    <mergeCell ref="CC31:CK36"/>
    <mergeCell ref="BM41:BS48"/>
    <mergeCell ref="BM30:CA30"/>
    <mergeCell ref="BM31:CA36"/>
    <mergeCell ref="AX30:BK30"/>
    <mergeCell ref="AK40:AW49"/>
    <mergeCell ref="AX40:BK53"/>
    <mergeCell ref="AX31:BK36"/>
    <mergeCell ref="BM53:CA53"/>
    <mergeCell ref="BT41:CA49"/>
    <mergeCell ref="BM38:BX39"/>
    <mergeCell ref="BY38:CA39"/>
    <mergeCell ref="X53:AI53"/>
    <mergeCell ref="AK53:AW53"/>
    <mergeCell ref="CC52:CK52"/>
    <mergeCell ref="CC41:CK51"/>
    <mergeCell ref="X41:AI49"/>
    <mergeCell ref="CD1:CK1"/>
    <mergeCell ref="X30:AI30"/>
    <mergeCell ref="AK30:AW30"/>
    <mergeCell ref="AX38:BK39"/>
    <mergeCell ref="CC38:CH39"/>
    <mergeCell ref="CI38:CK39"/>
    <mergeCell ref="X52:AI52"/>
    <mergeCell ref="AK52:AW52"/>
    <mergeCell ref="X51:AI51"/>
    <mergeCell ref="AK51:AW51"/>
    <mergeCell ref="BM50:BS50"/>
    <mergeCell ref="BM51:CA51"/>
    <mergeCell ref="BM52:CA52"/>
    <mergeCell ref="CD24:CJ27"/>
    <mergeCell ref="X25:AA26"/>
    <mergeCell ref="AB25:AE25"/>
    <mergeCell ref="AF25:AI25"/>
    <mergeCell ref="AK25:AN27"/>
    <mergeCell ref="AO25:BG27"/>
    <mergeCell ref="BH25:BK27"/>
    <mergeCell ref="BM25:BO25"/>
    <mergeCell ref="BZ25:CA25"/>
    <mergeCell ref="CC30:CK30"/>
    <mergeCell ref="AB24:AE24"/>
  </mergeCells>
  <conditionalFormatting sqref="T8">
    <cfRule type="cellIs" dxfId="13" priority="5" operator="equal">
      <formula>"Easy to support"</formula>
    </cfRule>
    <cfRule type="cellIs" dxfId="12" priority="6" operator="equal">
      <formula>"Hard to support"</formula>
    </cfRule>
  </conditionalFormatting>
  <conditionalFormatting sqref="T10:V10">
    <cfRule type="cellIs" dxfId="11" priority="3" operator="equal">
      <formula>"Easy to support"</formula>
    </cfRule>
    <cfRule type="cellIs" dxfId="10" priority="4" operator="equal">
      <formula>"Hard to support"</formula>
    </cfRule>
  </conditionalFormatting>
  <conditionalFormatting sqref="T12:V12 T14:V14 T16:V16 T18:V18 T22:V22">
    <cfRule type="cellIs" dxfId="9" priority="13" operator="equal">
      <formula>"Easy to support"</formula>
    </cfRule>
    <cfRule type="cellIs" dxfId="8" priority="14" operator="equal">
      <formula>"Hard to support"</formula>
    </cfRule>
  </conditionalFormatting>
  <conditionalFormatting sqref="T20:V20">
    <cfRule type="cellIs" dxfId="7" priority="1" operator="equal">
      <formula>"Easy to support"</formula>
    </cfRule>
    <cfRule type="cellIs" dxfId="6" priority="2" operator="equal">
      <formula>"Hard to Support"</formula>
    </cfRule>
  </conditionalFormatting>
  <conditionalFormatting sqref="T38:V39">
    <cfRule type="cellIs" dxfId="5" priority="7" operator="notEqual">
      <formula>"COMPLETE"</formula>
    </cfRule>
  </conditionalFormatting>
  <conditionalFormatting sqref="AG38:AI39">
    <cfRule type="cellIs" dxfId="4" priority="9" operator="notEqual">
      <formula>"COMPLETE"</formula>
    </cfRule>
  </conditionalFormatting>
  <conditionalFormatting sqref="AU38:AW39">
    <cfRule type="cellIs" dxfId="3" priority="8" operator="notEqual">
      <formula>"COMPLETE"</formula>
    </cfRule>
  </conditionalFormatting>
  <conditionalFormatting sqref="BY38:CA39">
    <cfRule type="cellIs" dxfId="2" priority="12" operator="notEqual">
      <formula>"COMPLETE"</formula>
    </cfRule>
  </conditionalFormatting>
  <conditionalFormatting sqref="BZ13:CA13">
    <cfRule type="colorScale" priority="25">
      <colorScale>
        <cfvo type="num" val="0"/>
        <cfvo type="num" val="0.5"/>
        <cfvo type="num" val="1"/>
        <color rgb="FFFF0000"/>
        <color theme="8" tint="0.39997558519241921"/>
        <color rgb="FF00B0F0"/>
      </colorScale>
    </cfRule>
  </conditionalFormatting>
  <conditionalFormatting sqref="BZ16:CA16">
    <cfRule type="colorScale" priority="23">
      <colorScale>
        <cfvo type="num" val="0"/>
        <cfvo type="num" val="0.5"/>
        <cfvo type="num" val="1"/>
        <color rgb="FFFF0000"/>
        <color theme="8" tint="0.39997558519241921"/>
        <color rgb="FF00B0F0"/>
      </colorScale>
    </cfRule>
  </conditionalFormatting>
  <conditionalFormatting sqref="BZ19:CA19">
    <cfRule type="colorScale" priority="22">
      <colorScale>
        <cfvo type="num" val="0"/>
        <cfvo type="num" val="0.5"/>
        <cfvo type="num" val="1"/>
        <color rgb="FFFF0000"/>
        <color theme="8" tint="0.39997558519241921"/>
        <color rgb="FF00B0F0"/>
      </colorScale>
    </cfRule>
  </conditionalFormatting>
  <conditionalFormatting sqref="BZ22:CA22">
    <cfRule type="colorScale" priority="21">
      <colorScale>
        <cfvo type="num" val="0"/>
        <cfvo type="num" val="0.5"/>
        <cfvo type="num" val="1"/>
        <color rgb="FFFF0000"/>
        <color theme="8" tint="0.39997558519241921"/>
        <color rgb="FF00B0F0"/>
      </colorScale>
    </cfRule>
  </conditionalFormatting>
  <conditionalFormatting sqref="BZ25:CA25">
    <cfRule type="colorScale" priority="20">
      <colorScale>
        <cfvo type="num" val="0"/>
        <cfvo type="num" val="0.5"/>
        <cfvo type="num" val="1"/>
        <color rgb="FFFF0000"/>
        <color theme="8" tint="0.39997558519241921"/>
        <color rgb="FF00B0F0"/>
      </colorScale>
    </cfRule>
  </conditionalFormatting>
  <conditionalFormatting sqref="CH9:CJ9">
    <cfRule type="cellIs" dxfId="1" priority="24" operator="lessThan">
      <formula>TODAY()</formula>
    </cfRule>
  </conditionalFormatting>
  <conditionalFormatting sqref="CI38:CK39">
    <cfRule type="cellIs" dxfId="0" priority="11" operator="notEqual">
      <formula>"COMPLETE"</formula>
    </cfRule>
  </conditionalFormatting>
  <dataValidations count="4">
    <dataValidation allowBlank="1" showInputMessage="1" showErrorMessage="1" sqref="AL10:AN21" xr:uid="{2054B8D9-C6F1-492C-8189-52CD45A35275}"/>
    <dataValidation allowBlank="1" showErrorMessage="1" sqref="BM13:BO13" xr:uid="{F9AAC455-3E06-4746-B976-3E0C3115E429}"/>
    <dataValidation type="date" allowBlank="1" showInputMessage="1" showErrorMessage="1" sqref="CH9:CJ9 CD9:CF9" xr:uid="{B817D14D-4E48-4138-8F56-2ECEBAF2AD98}">
      <formula1>44197</formula1>
      <formula2>2958465</formula2>
    </dataValidation>
    <dataValidation type="list" allowBlank="1" showInputMessage="1" showErrorMessage="1" sqref="AX12 AX16 AX18 AX14 AX10 AX8 AX20 AX22 BZ15:CA15 BZ18:CA18 BZ21:CA21 BZ24:CA24 BZ27:CA27" xr:uid="{0CEDA1B3-8292-483B-95B4-8FA723367480}">
      <formula1>#REF!</formula1>
    </dataValidation>
  </dataValidations>
  <hyperlinks>
    <hyperlink ref="BM25:BO25" location="'Completed Example - TF-CBT'!V24" display="Objective #5" xr:uid="{5A23FFE7-2562-4ABD-B073-B2023AF94401}"/>
    <hyperlink ref="BM22:BO22" location="'Completed Example - TF-CBT'!V20" display="Objective #4" xr:uid="{EF6DF590-6F1A-4E4F-A892-27CF0847996D}"/>
    <hyperlink ref="BM19:BO19" location="'Completed Example - TF-CBT'!V16" display="Objective #3" xr:uid="{1053E3F7-D2B6-4DC6-9992-33371BCC5FBA}"/>
    <hyperlink ref="BM16:BO16" location="'Completed Example - TF-CBT'!V12" display="Objective #2" xr:uid="{9A80B011-A887-4BC3-A24F-87BE785E1DF6}"/>
    <hyperlink ref="BM13:BO13" location="'Completed Example - TF-CBT'!V7" display="Objective #1" xr:uid="{0F3C4477-992E-46D2-9155-6A5247941F20}"/>
    <hyperlink ref="BW8" location="'Completed Example - TF-CBT'!AV16" display="'Completed Example - TF-CBT'!AV16" xr:uid="{57835799-ABCB-4412-BD9C-89112E881605}"/>
    <hyperlink ref="BV8" location="'Completed Example - TF-CBT'!AV13" display="'Completed Example - TF-CBT'!AV13" xr:uid="{8242079D-65E7-450B-AD32-B1FCDD981778}"/>
    <hyperlink ref="BU8" location="'Completed Example - TF-CBT'!AV10" display="'Completed Example - TF-CBT'!AV10" xr:uid="{96AFE62E-5DC9-4559-BC17-70EAFA63FAB0}"/>
    <hyperlink ref="BT8" location="'Completed Example - TF-CBT'!AH22" display="'Completed Example - TF-CBT'!AH22" xr:uid="{B2CB6EE3-CC8A-45A3-B245-EB7908501CC1}"/>
    <hyperlink ref="BS8" location="'Completed Example - TF-CBT'!AH19" display="'Completed Example - TF-CBT'!AH19" xr:uid="{228141C3-2DBE-4961-B965-FACB0332838B}"/>
    <hyperlink ref="BR8" location="'Completed Example - TF-CBT'!AH16" display="'Completed Example - TF-CBT'!AH16" xr:uid="{F3C2C594-704A-4CBF-818B-9C415504D72C}"/>
    <hyperlink ref="BQ8" location="'Completed Example - TF-CBT'!AH13" display="'Completed Example - TF-CBT'!AH13" xr:uid="{AA169D7E-FA07-43D3-8732-FD2A3EDBEADD}"/>
    <hyperlink ref="BP8" location="'Completed Example - TF-CBT'!AH10" display="'Completed Example - TF-CBT'!AH10" xr:uid="{81019F35-8F46-4E32-8A11-6CCEA65D19C0}"/>
    <hyperlink ref="BX8" location="'Completed Example - TF-CBT'!AV19" display="'Completed Example - TF-CBT'!AV19" xr:uid="{0E912135-FFB3-45A0-9B90-45ED56C68572}"/>
    <hyperlink ref="BY8" location="'Completed Example - TF-CBT'!AV22" display="'Completed Example - TF-CBT'!AV22" xr:uid="{F795F8D8-79FB-4965-8695-C1826213F306}"/>
    <hyperlink ref="C44:F45" location="'FISCAL MAP'!I29" display="(1) Resources Needed" xr:uid="{48D64514-2A85-4ED7-AB28-88835C35A3C8}"/>
    <hyperlink ref="C46:F47" location="'FISCAL MAP'!U29" display="(2) Funding Objectives" xr:uid="{A66DFC51-0E24-49CC-A06C-6F6D404AA5C6}"/>
    <hyperlink ref="C48:F49" location="'FISCAL MAP'!AG29" display="(3) Financing Strategies" xr:uid="{31AC85BB-2CE2-4B36-B2D6-BA956AF6C548}"/>
    <hyperlink ref="C50:F51" location="'FISCAL MAP'!BI29" display="(4) Fiscal Map for EBT" xr:uid="{C24304B7-F3BB-4B35-B7E5-299E3C2155F1}"/>
    <hyperlink ref="C52:F53" location="'FISCAL MAP'!BY29" display="(5) Monitoring Plan" xr:uid="{5EF5E758-9259-46B8-81D2-2DB05B3B35BC}"/>
    <hyperlink ref="CD14:CF14" location="'Completed Example - TF-CBT'!C16" display="(names from Step 1)" xr:uid="{A82D3B73-19D3-4A01-A0D8-5C949FF1D844}"/>
  </hyperlinks>
  <pageMargins left="0.7" right="0.7" top="0.75" bottom="0.75" header="0.3" footer="0.3"/>
  <pageSetup scale="5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03E43DA-C4FB-4935-A6EE-922421F78FC3}">
          <x14:formula1>
            <xm:f>'Step 1 resources'!$A$52:$A$53</xm:f>
          </x14:formula1>
          <xm:sqref>R20:S20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0BBF6-0109-44EE-A265-0E9A2846478A}">
  <dimension ref="B1:AE24"/>
  <sheetViews>
    <sheetView zoomScaleNormal="100" workbookViewId="0"/>
  </sheetViews>
  <sheetFormatPr defaultColWidth="8.85546875" defaultRowHeight="15"/>
  <sheetData>
    <row r="1" spans="2:31" ht="15.75">
      <c r="AC1" s="6" t="s">
        <v>12</v>
      </c>
      <c r="AD1" s="6" t="s">
        <v>13</v>
      </c>
      <c r="AE1" s="65" t="s">
        <v>14</v>
      </c>
    </row>
    <row r="2" spans="2:31" ht="15.75">
      <c r="B2" s="238" t="s">
        <v>15</v>
      </c>
      <c r="C2" s="239"/>
      <c r="D2" s="239"/>
      <c r="E2" s="239"/>
      <c r="F2" s="239"/>
      <c r="G2" s="239"/>
      <c r="H2" s="239"/>
      <c r="I2" s="42"/>
      <c r="J2" s="240" t="s">
        <v>16</v>
      </c>
      <c r="K2" s="240"/>
      <c r="L2" s="240"/>
      <c r="M2" s="240"/>
      <c r="N2" s="240"/>
      <c r="O2" s="240"/>
      <c r="AC2" s="6" t="s">
        <v>17</v>
      </c>
      <c r="AD2" s="6" t="s">
        <v>18</v>
      </c>
      <c r="AE2" s="65" t="s">
        <v>19</v>
      </c>
    </row>
    <row r="3" spans="2:31" ht="15" customHeight="1">
      <c r="B3" s="227" t="s">
        <v>20</v>
      </c>
      <c r="C3" s="228"/>
      <c r="D3" s="228"/>
      <c r="E3" s="228"/>
      <c r="F3" s="228"/>
      <c r="G3" s="228"/>
      <c r="H3" s="229"/>
      <c r="J3" s="226" t="s">
        <v>21</v>
      </c>
      <c r="K3" s="226"/>
      <c r="L3" s="226"/>
      <c r="M3" s="226"/>
      <c r="N3" s="226"/>
      <c r="O3" s="226"/>
      <c r="AC3" s="6"/>
      <c r="AD3" s="6" t="s">
        <v>22</v>
      </c>
      <c r="AE3" s="69" t="s">
        <v>23</v>
      </c>
    </row>
    <row r="4" spans="2:31" ht="15" customHeight="1">
      <c r="B4" s="227"/>
      <c r="C4" s="228"/>
      <c r="D4" s="228"/>
      <c r="E4" s="228"/>
      <c r="F4" s="228"/>
      <c r="G4" s="228"/>
      <c r="H4" s="229"/>
      <c r="J4" s="226"/>
      <c r="K4" s="226"/>
      <c r="L4" s="226"/>
      <c r="M4" s="226"/>
      <c r="N4" s="226"/>
      <c r="O4" s="226"/>
      <c r="AC4" s="6"/>
      <c r="AD4" s="6" t="s">
        <v>24</v>
      </c>
    </row>
    <row r="5" spans="2:31" ht="17.100000000000001" customHeight="1">
      <c r="B5" s="227"/>
      <c r="C5" s="228"/>
      <c r="D5" s="228"/>
      <c r="E5" s="228"/>
      <c r="F5" s="228"/>
      <c r="G5" s="228"/>
      <c r="H5" s="229"/>
      <c r="J5" s="226"/>
      <c r="K5" s="226"/>
      <c r="L5" s="226"/>
      <c r="M5" s="226"/>
      <c r="N5" s="226"/>
      <c r="O5" s="226"/>
      <c r="AC5" s="6"/>
      <c r="AD5" s="6" t="s">
        <v>25</v>
      </c>
    </row>
    <row r="6" spans="2:31" ht="15" customHeight="1">
      <c r="B6" s="227" t="s">
        <v>26</v>
      </c>
      <c r="C6" s="228"/>
      <c r="D6" s="228"/>
      <c r="E6" s="228"/>
      <c r="F6" s="228"/>
      <c r="G6" s="228"/>
      <c r="H6" s="229"/>
      <c r="J6" s="226"/>
      <c r="K6" s="226"/>
      <c r="L6" s="226"/>
      <c r="M6" s="226"/>
      <c r="N6" s="226"/>
      <c r="O6" s="226"/>
      <c r="AC6" s="6"/>
      <c r="AD6" s="6" t="s">
        <v>27</v>
      </c>
    </row>
    <row r="7" spans="2:31" ht="15" customHeight="1">
      <c r="B7" s="227"/>
      <c r="C7" s="228"/>
      <c r="D7" s="228"/>
      <c r="E7" s="228"/>
      <c r="F7" s="228"/>
      <c r="G7" s="228"/>
      <c r="H7" s="229"/>
      <c r="J7" s="226" t="s">
        <v>28</v>
      </c>
      <c r="K7" s="226"/>
      <c r="L7" s="226"/>
      <c r="M7" s="226"/>
      <c r="N7" s="226"/>
      <c r="O7" s="226"/>
    </row>
    <row r="8" spans="2:31" ht="18" customHeight="1">
      <c r="B8" s="227"/>
      <c r="C8" s="228"/>
      <c r="D8" s="228"/>
      <c r="E8" s="228"/>
      <c r="F8" s="228"/>
      <c r="G8" s="228"/>
      <c r="H8" s="229"/>
      <c r="J8" s="226"/>
      <c r="K8" s="226"/>
      <c r="L8" s="226"/>
      <c r="M8" s="226"/>
      <c r="N8" s="226"/>
      <c r="O8" s="226"/>
    </row>
    <row r="9" spans="2:31" ht="15.75" customHeight="1">
      <c r="B9" s="227" t="s">
        <v>29</v>
      </c>
      <c r="C9" s="228"/>
      <c r="D9" s="228"/>
      <c r="E9" s="228"/>
      <c r="F9" s="228"/>
      <c r="G9" s="228"/>
      <c r="H9" s="229"/>
      <c r="J9" s="226" t="s">
        <v>30</v>
      </c>
      <c r="K9" s="226"/>
      <c r="L9" s="226"/>
      <c r="M9" s="226"/>
      <c r="N9" s="226"/>
      <c r="O9" s="226"/>
    </row>
    <row r="10" spans="2:31" ht="15" customHeight="1">
      <c r="B10" s="227"/>
      <c r="C10" s="228"/>
      <c r="D10" s="228"/>
      <c r="E10" s="228"/>
      <c r="F10" s="228"/>
      <c r="G10" s="228"/>
      <c r="H10" s="229"/>
      <c r="J10" s="226"/>
      <c r="K10" s="226"/>
      <c r="L10" s="226"/>
      <c r="M10" s="226"/>
      <c r="N10" s="226"/>
      <c r="O10" s="226"/>
    </row>
    <row r="11" spans="2:31" ht="18" customHeight="1">
      <c r="B11" s="227"/>
      <c r="C11" s="228"/>
      <c r="D11" s="228"/>
      <c r="E11" s="228"/>
      <c r="F11" s="228"/>
      <c r="G11" s="228"/>
      <c r="H11" s="229"/>
      <c r="J11" s="226"/>
      <c r="K11" s="226"/>
      <c r="L11" s="226"/>
      <c r="M11" s="226"/>
      <c r="N11" s="226"/>
      <c r="O11" s="226"/>
    </row>
    <row r="12" spans="2:31" ht="15" customHeight="1">
      <c r="B12" s="227" t="s">
        <v>31</v>
      </c>
      <c r="C12" s="228"/>
      <c r="D12" s="228"/>
      <c r="E12" s="228"/>
      <c r="F12" s="228"/>
      <c r="G12" s="228"/>
      <c r="H12" s="229"/>
      <c r="J12" s="226" t="s">
        <v>32</v>
      </c>
      <c r="K12" s="226"/>
      <c r="L12" s="226"/>
      <c r="M12" s="226"/>
      <c r="N12" s="226"/>
      <c r="O12" s="226"/>
    </row>
    <row r="13" spans="2:31" ht="15" customHeight="1">
      <c r="B13" s="227"/>
      <c r="C13" s="228"/>
      <c r="D13" s="228"/>
      <c r="E13" s="228"/>
      <c r="F13" s="228"/>
      <c r="G13" s="228"/>
      <c r="H13" s="229"/>
      <c r="J13" s="226"/>
      <c r="K13" s="226"/>
      <c r="L13" s="226"/>
      <c r="M13" s="226"/>
      <c r="N13" s="226"/>
      <c r="O13" s="226"/>
    </row>
    <row r="14" spans="2:31" ht="18" customHeight="1">
      <c r="B14" s="227"/>
      <c r="C14" s="228"/>
      <c r="D14" s="228"/>
      <c r="E14" s="228"/>
      <c r="F14" s="228"/>
      <c r="G14" s="228"/>
      <c r="H14" s="229"/>
      <c r="J14" s="226"/>
      <c r="K14" s="226"/>
      <c r="L14" s="226"/>
      <c r="M14" s="226"/>
      <c r="N14" s="226"/>
      <c r="O14" s="226"/>
    </row>
    <row r="15" spans="2:31" ht="15.75" customHeight="1">
      <c r="B15" s="226" t="s">
        <v>33</v>
      </c>
      <c r="C15" s="226"/>
      <c r="D15" s="226"/>
      <c r="E15" s="226"/>
      <c r="F15" s="226"/>
      <c r="G15" s="226"/>
      <c r="H15" s="226"/>
      <c r="J15" s="226" t="s">
        <v>34</v>
      </c>
      <c r="K15" s="226"/>
      <c r="L15" s="226"/>
      <c r="M15" s="226"/>
      <c r="N15" s="226"/>
      <c r="O15" s="226"/>
    </row>
    <row r="16" spans="2:31" ht="15.75" customHeight="1">
      <c r="B16" s="226"/>
      <c r="C16" s="226"/>
      <c r="D16" s="226"/>
      <c r="E16" s="226"/>
      <c r="F16" s="226"/>
      <c r="G16" s="226"/>
      <c r="H16" s="226"/>
      <c r="J16" s="226"/>
      <c r="K16" s="226"/>
      <c r="L16" s="226"/>
      <c r="M16" s="226"/>
      <c r="N16" s="226"/>
      <c r="O16" s="226"/>
    </row>
    <row r="17" spans="2:15" ht="15.75" customHeight="1">
      <c r="B17" s="226"/>
      <c r="C17" s="226"/>
      <c r="D17" s="226"/>
      <c r="E17" s="226"/>
      <c r="F17" s="226"/>
      <c r="G17" s="226"/>
      <c r="H17" s="226"/>
      <c r="J17" s="226"/>
      <c r="K17" s="226"/>
      <c r="L17" s="226"/>
      <c r="M17" s="226"/>
      <c r="N17" s="226"/>
      <c r="O17" s="226"/>
    </row>
    <row r="18" spans="2:15">
      <c r="B18" s="226"/>
      <c r="C18" s="226"/>
      <c r="D18" s="226"/>
      <c r="E18" s="226"/>
      <c r="F18" s="226"/>
      <c r="G18" s="226"/>
      <c r="H18" s="226"/>
      <c r="J18" s="226"/>
      <c r="K18" s="226"/>
      <c r="L18" s="226"/>
      <c r="M18" s="226"/>
      <c r="N18" s="226"/>
      <c r="O18" s="226"/>
    </row>
    <row r="19" spans="2:15">
      <c r="B19" s="230" t="s">
        <v>35</v>
      </c>
      <c r="C19" s="231"/>
      <c r="D19" s="231"/>
      <c r="E19" s="231"/>
      <c r="F19" s="231"/>
      <c r="G19" s="231"/>
      <c r="H19" s="232"/>
    </row>
    <row r="20" spans="2:15">
      <c r="B20" s="233"/>
      <c r="C20" s="218"/>
      <c r="D20" s="218"/>
      <c r="E20" s="218"/>
      <c r="F20" s="218"/>
      <c r="G20" s="218"/>
      <c r="H20" s="234"/>
    </row>
    <row r="21" spans="2:15" ht="15.75">
      <c r="B21" s="223" t="s">
        <v>36</v>
      </c>
      <c r="C21" s="224"/>
      <c r="D21" s="224"/>
      <c r="E21" s="224"/>
      <c r="F21" s="224"/>
      <c r="G21" s="224"/>
      <c r="H21" s="225"/>
    </row>
    <row r="22" spans="2:15" ht="15.75">
      <c r="B22" s="223" t="s">
        <v>37</v>
      </c>
      <c r="C22" s="224"/>
      <c r="D22" s="224"/>
      <c r="E22" s="224"/>
      <c r="F22" s="224"/>
      <c r="G22" s="224"/>
      <c r="H22" s="225"/>
    </row>
    <row r="23" spans="2:15" ht="15.75">
      <c r="B23" s="235" t="s">
        <v>38</v>
      </c>
      <c r="C23" s="236"/>
      <c r="D23" s="236"/>
      <c r="E23" s="236"/>
      <c r="F23" s="236"/>
      <c r="G23" s="236"/>
      <c r="H23" s="237"/>
    </row>
    <row r="24" spans="2:15" ht="15.75">
      <c r="B24" s="220" t="s">
        <v>39</v>
      </c>
      <c r="C24" s="221"/>
      <c r="D24" s="221"/>
      <c r="E24" s="221"/>
      <c r="F24" s="221"/>
      <c r="G24" s="221"/>
      <c r="H24" s="222"/>
    </row>
  </sheetData>
  <sheetProtection sheet="1" objects="1" scenarios="1"/>
  <mergeCells count="17">
    <mergeCell ref="B2:H2"/>
    <mergeCell ref="J2:O2"/>
    <mergeCell ref="B3:H5"/>
    <mergeCell ref="B6:H8"/>
    <mergeCell ref="J3:O6"/>
    <mergeCell ref="B24:H24"/>
    <mergeCell ref="B21:H21"/>
    <mergeCell ref="J7:O8"/>
    <mergeCell ref="B9:H11"/>
    <mergeCell ref="B12:H14"/>
    <mergeCell ref="B15:H18"/>
    <mergeCell ref="B19:H20"/>
    <mergeCell ref="B23:H23"/>
    <mergeCell ref="B22:H22"/>
    <mergeCell ref="J9:O11"/>
    <mergeCell ref="J12:O14"/>
    <mergeCell ref="J15:O18"/>
  </mergeCells>
  <hyperlinks>
    <hyperlink ref="B21:H21" r:id="rId1" display="CA Evidence-Based Clearinhouse for Child Welfare" xr:uid="{63920DF3-AE54-4202-9B95-400D5125AEE0}"/>
    <hyperlink ref="B24:H24" r:id="rId2" display="Office of Justice Programs Model Program Guide" xr:uid="{B72DD2E7-791D-46BF-BE9C-D0AF09DF69BA}"/>
    <hyperlink ref="B23:H23" r:id="rId3" display="National Child Traumatic Stress Network" xr:uid="{9848A421-F5F4-496F-8D51-BEF71CB3C149}"/>
    <hyperlink ref="B22:H22" r:id="rId4" display="Chapin Hall survey tool for selecting EBT programs" xr:uid="{2FED86D6-46F2-471F-B7BD-46084F245AED}"/>
  </hyperlinks>
  <pageMargins left="0.7" right="0.7" top="0.75" bottom="0.75" header="0.3" footer="0.3"/>
  <pageSetup scale="50"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606A5-BDD5-45E2-8CFA-D6D66BC0E9FD}">
  <dimension ref="A1:DC54"/>
  <sheetViews>
    <sheetView zoomScaleNormal="100" workbookViewId="0"/>
  </sheetViews>
  <sheetFormatPr defaultColWidth="8.5703125" defaultRowHeight="15"/>
  <cols>
    <col min="1" max="62" width="8.5703125" style="1"/>
    <col min="63" max="75" width="10.5703125" style="1" customWidth="1"/>
    <col min="76" max="79" width="8.5703125" style="1"/>
    <col min="80" max="81" width="8.5703125" style="1" customWidth="1"/>
    <col min="82" max="89" width="8.5703125" style="1"/>
    <col min="90" max="90" width="10.42578125" style="1" bestFit="1" customWidth="1"/>
    <col min="91" max="91" width="10" style="1" bestFit="1" customWidth="1"/>
    <col min="92" max="16384" width="8.5703125" style="1"/>
  </cols>
  <sheetData>
    <row r="1" spans="1:107" ht="15.75">
      <c r="A1" s="83"/>
      <c r="B1" s="242" t="s">
        <v>40</v>
      </c>
      <c r="C1" s="242"/>
      <c r="D1" s="242"/>
      <c r="E1" s="242"/>
      <c r="F1" s="242"/>
      <c r="G1" s="242"/>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246" t="s">
        <v>41</v>
      </c>
      <c r="AM1" s="246"/>
      <c r="AN1" s="246"/>
      <c r="AO1" s="246"/>
      <c r="AP1" s="246"/>
      <c r="AQ1" s="246"/>
      <c r="AR1" s="246"/>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241" t="s">
        <v>42</v>
      </c>
      <c r="CC1" s="241"/>
      <c r="CD1" s="241"/>
      <c r="CE1" s="241"/>
      <c r="CF1" s="241"/>
      <c r="CG1" s="241"/>
      <c r="CH1" s="241"/>
      <c r="CI1" s="241"/>
      <c r="CJ1" s="108"/>
      <c r="DC1" s="6">
        <f>B18</f>
        <v>0</v>
      </c>
    </row>
    <row r="2" spans="1:107" ht="15" customHeight="1">
      <c r="A2" s="83"/>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DC2" s="6">
        <f>B19</f>
        <v>0</v>
      </c>
    </row>
    <row r="3" spans="1:107" ht="15" customHeight="1">
      <c r="A3" s="83"/>
      <c r="B3" s="416" t="s">
        <v>43</v>
      </c>
      <c r="C3" s="416"/>
      <c r="D3" s="416"/>
      <c r="E3" s="416"/>
      <c r="F3" s="416"/>
      <c r="G3" s="416"/>
      <c r="H3" s="83"/>
      <c r="I3" s="417" t="s">
        <v>44</v>
      </c>
      <c r="J3" s="417"/>
      <c r="K3" s="417"/>
      <c r="L3" s="417"/>
      <c r="M3" s="417"/>
      <c r="N3" s="417"/>
      <c r="O3" s="417"/>
      <c r="P3" s="417"/>
      <c r="Q3" s="417"/>
      <c r="R3" s="417"/>
      <c r="S3" s="417"/>
      <c r="T3" s="417"/>
      <c r="U3" s="83"/>
      <c r="V3" s="418" t="s">
        <v>45</v>
      </c>
      <c r="W3" s="418"/>
      <c r="X3" s="418"/>
      <c r="Y3" s="418"/>
      <c r="Z3" s="418"/>
      <c r="AA3" s="418"/>
      <c r="AB3" s="418"/>
      <c r="AC3" s="418"/>
      <c r="AD3" s="418"/>
      <c r="AE3" s="418"/>
      <c r="AF3" s="418"/>
      <c r="AG3" s="418"/>
      <c r="AH3" s="83"/>
      <c r="AI3" s="417" t="s">
        <v>46</v>
      </c>
      <c r="AJ3" s="417"/>
      <c r="AK3" s="417"/>
      <c r="AL3" s="417"/>
      <c r="AM3" s="417"/>
      <c r="AN3" s="417"/>
      <c r="AO3" s="417"/>
      <c r="AP3" s="417"/>
      <c r="AQ3" s="417"/>
      <c r="AR3" s="417"/>
      <c r="AS3" s="417"/>
      <c r="AT3" s="417"/>
      <c r="AU3" s="417"/>
      <c r="AV3" s="109"/>
      <c r="AW3" s="420" t="s">
        <v>47</v>
      </c>
      <c r="AX3" s="417"/>
      <c r="AY3" s="417"/>
      <c r="AZ3" s="417"/>
      <c r="BA3" s="417"/>
      <c r="BB3" s="417"/>
      <c r="BC3" s="417"/>
      <c r="BD3" s="417"/>
      <c r="BE3" s="417"/>
      <c r="BF3" s="417"/>
      <c r="BG3" s="417"/>
      <c r="BH3" s="417"/>
      <c r="BI3" s="417"/>
      <c r="BJ3" s="83"/>
      <c r="BK3" s="418" t="s">
        <v>48</v>
      </c>
      <c r="BL3" s="418"/>
      <c r="BM3" s="418"/>
      <c r="BN3" s="418"/>
      <c r="BO3" s="418"/>
      <c r="BP3" s="418"/>
      <c r="BQ3" s="418"/>
      <c r="BR3" s="418"/>
      <c r="BS3" s="418"/>
      <c r="BT3" s="418"/>
      <c r="BU3" s="418"/>
      <c r="BV3" s="418"/>
      <c r="BW3" s="418"/>
      <c r="BX3" s="418"/>
      <c r="BY3" s="418"/>
      <c r="BZ3" s="83"/>
      <c r="CA3" s="417" t="s">
        <v>49</v>
      </c>
      <c r="CB3" s="417"/>
      <c r="CC3" s="417"/>
      <c r="CD3" s="417"/>
      <c r="CE3" s="417"/>
      <c r="CF3" s="417"/>
      <c r="CG3" s="417"/>
      <c r="CH3" s="417"/>
      <c r="CI3" s="417"/>
      <c r="CJ3" s="83"/>
      <c r="DC3" s="6">
        <f>B20</f>
        <v>0</v>
      </c>
    </row>
    <row r="4" spans="1:107" ht="15" customHeight="1">
      <c r="A4" s="83"/>
      <c r="B4" s="416"/>
      <c r="C4" s="416"/>
      <c r="D4" s="416"/>
      <c r="E4" s="416"/>
      <c r="F4" s="416"/>
      <c r="G4" s="416"/>
      <c r="H4" s="83"/>
      <c r="I4" s="417"/>
      <c r="J4" s="417"/>
      <c r="K4" s="417"/>
      <c r="L4" s="417"/>
      <c r="M4" s="417"/>
      <c r="N4" s="417"/>
      <c r="O4" s="417"/>
      <c r="P4" s="417"/>
      <c r="Q4" s="417"/>
      <c r="R4" s="417"/>
      <c r="S4" s="417"/>
      <c r="T4" s="417"/>
      <c r="U4" s="83"/>
      <c r="V4" s="418"/>
      <c r="W4" s="418"/>
      <c r="X4" s="418"/>
      <c r="Y4" s="418"/>
      <c r="Z4" s="418"/>
      <c r="AA4" s="418"/>
      <c r="AB4" s="418"/>
      <c r="AC4" s="418"/>
      <c r="AD4" s="418"/>
      <c r="AE4" s="418"/>
      <c r="AF4" s="418"/>
      <c r="AG4" s="418"/>
      <c r="AH4" s="83"/>
      <c r="AI4" s="417"/>
      <c r="AJ4" s="417"/>
      <c r="AK4" s="417"/>
      <c r="AL4" s="417"/>
      <c r="AM4" s="417"/>
      <c r="AN4" s="417"/>
      <c r="AO4" s="417"/>
      <c r="AP4" s="417"/>
      <c r="AQ4" s="417"/>
      <c r="AR4" s="417"/>
      <c r="AS4" s="417"/>
      <c r="AT4" s="417"/>
      <c r="AU4" s="417"/>
      <c r="AV4" s="109"/>
      <c r="AW4" s="417"/>
      <c r="AX4" s="417"/>
      <c r="AY4" s="417"/>
      <c r="AZ4" s="417"/>
      <c r="BA4" s="417"/>
      <c r="BB4" s="417"/>
      <c r="BC4" s="417"/>
      <c r="BD4" s="417"/>
      <c r="BE4" s="417"/>
      <c r="BF4" s="417"/>
      <c r="BG4" s="417"/>
      <c r="BH4" s="417"/>
      <c r="BI4" s="417"/>
      <c r="BJ4" s="83"/>
      <c r="BK4" s="418"/>
      <c r="BL4" s="418"/>
      <c r="BM4" s="418"/>
      <c r="BN4" s="418"/>
      <c r="BO4" s="418"/>
      <c r="BP4" s="418"/>
      <c r="BQ4" s="418"/>
      <c r="BR4" s="418"/>
      <c r="BS4" s="418"/>
      <c r="BT4" s="418"/>
      <c r="BU4" s="418"/>
      <c r="BV4" s="418"/>
      <c r="BW4" s="418"/>
      <c r="BX4" s="418"/>
      <c r="BY4" s="418"/>
      <c r="BZ4" s="83"/>
      <c r="CA4" s="417"/>
      <c r="CB4" s="417"/>
      <c r="CC4" s="417"/>
      <c r="CD4" s="417"/>
      <c r="CE4" s="417"/>
      <c r="CF4" s="417"/>
      <c r="CG4" s="417"/>
      <c r="CH4" s="417"/>
      <c r="CI4" s="417"/>
      <c r="CJ4" s="83"/>
      <c r="DC4" s="6">
        <f>B21</f>
        <v>0</v>
      </c>
    </row>
    <row r="5" spans="1:107" ht="15.6" customHeight="1">
      <c r="A5" s="83"/>
      <c r="B5" s="423" t="s">
        <v>50</v>
      </c>
      <c r="C5" s="423"/>
      <c r="D5" s="423"/>
      <c r="E5" s="423"/>
      <c r="F5" s="423"/>
      <c r="G5" s="423"/>
      <c r="H5" s="83"/>
      <c r="I5" s="415" t="s">
        <v>51</v>
      </c>
      <c r="J5" s="415"/>
      <c r="K5" s="415"/>
      <c r="L5" s="415"/>
      <c r="M5" s="415"/>
      <c r="N5" s="415"/>
      <c r="O5" s="415"/>
      <c r="P5" s="415"/>
      <c r="Q5" s="415"/>
      <c r="R5" s="415"/>
      <c r="S5" s="415"/>
      <c r="T5" s="415"/>
      <c r="U5" s="83"/>
      <c r="V5" s="419" t="s">
        <v>52</v>
      </c>
      <c r="W5" s="419"/>
      <c r="X5" s="419"/>
      <c r="Y5" s="419"/>
      <c r="Z5" s="419"/>
      <c r="AA5" s="419"/>
      <c r="AB5" s="419"/>
      <c r="AC5" s="419"/>
      <c r="AD5" s="419"/>
      <c r="AE5" s="419"/>
      <c r="AF5" s="419"/>
      <c r="AG5" s="419"/>
      <c r="AH5" s="83"/>
      <c r="AI5" s="415" t="s">
        <v>53</v>
      </c>
      <c r="AJ5" s="415"/>
      <c r="AK5" s="415"/>
      <c r="AL5" s="415"/>
      <c r="AM5" s="415"/>
      <c r="AN5" s="415"/>
      <c r="AO5" s="415"/>
      <c r="AP5" s="415"/>
      <c r="AQ5" s="415"/>
      <c r="AR5" s="415"/>
      <c r="AS5" s="415"/>
      <c r="AT5" s="415"/>
      <c r="AU5" s="415"/>
      <c r="AV5" s="110"/>
      <c r="AW5" s="415" t="s">
        <v>54</v>
      </c>
      <c r="AX5" s="415"/>
      <c r="AY5" s="415"/>
      <c r="AZ5" s="415"/>
      <c r="BA5" s="415"/>
      <c r="BB5" s="415"/>
      <c r="BC5" s="415"/>
      <c r="BD5" s="415"/>
      <c r="BE5" s="415"/>
      <c r="BF5" s="415"/>
      <c r="BG5" s="415"/>
      <c r="BH5" s="415"/>
      <c r="BI5" s="415"/>
      <c r="BJ5" s="83"/>
      <c r="BK5" s="422" t="s">
        <v>55</v>
      </c>
      <c r="BL5" s="422"/>
      <c r="BM5" s="422"/>
      <c r="BN5" s="422"/>
      <c r="BO5" s="422"/>
      <c r="BP5" s="422"/>
      <c r="BQ5" s="422"/>
      <c r="BR5" s="422"/>
      <c r="BS5" s="422"/>
      <c r="BT5" s="422"/>
      <c r="BU5" s="422"/>
      <c r="BV5" s="422"/>
      <c r="BW5" s="422"/>
      <c r="BX5" s="422"/>
      <c r="BY5" s="422"/>
      <c r="BZ5" s="83"/>
      <c r="CA5" s="415" t="s">
        <v>56</v>
      </c>
      <c r="CB5" s="415"/>
      <c r="CC5" s="415"/>
      <c r="CD5" s="415"/>
      <c r="CE5" s="415"/>
      <c r="CF5" s="415"/>
      <c r="CG5" s="415"/>
      <c r="CH5" s="415"/>
      <c r="CI5" s="415"/>
      <c r="CJ5" s="83"/>
      <c r="DC5" s="6">
        <f>B22</f>
        <v>0</v>
      </c>
    </row>
    <row r="6" spans="1:107" ht="16.5" customHeight="1" thickBot="1">
      <c r="A6" s="83"/>
      <c r="B6" s="424"/>
      <c r="C6" s="424"/>
      <c r="D6" s="424"/>
      <c r="E6" s="424"/>
      <c r="F6" s="424"/>
      <c r="G6" s="424"/>
      <c r="H6" s="83"/>
      <c r="I6" s="415"/>
      <c r="J6" s="415"/>
      <c r="K6" s="415"/>
      <c r="L6" s="415"/>
      <c r="M6" s="415"/>
      <c r="N6" s="415"/>
      <c r="O6" s="415"/>
      <c r="P6" s="415"/>
      <c r="Q6" s="415"/>
      <c r="R6" s="415"/>
      <c r="S6" s="415"/>
      <c r="T6" s="415"/>
      <c r="U6" s="83"/>
      <c r="V6" s="419"/>
      <c r="W6" s="419"/>
      <c r="X6" s="419"/>
      <c r="Y6" s="419"/>
      <c r="Z6" s="419"/>
      <c r="AA6" s="419"/>
      <c r="AB6" s="419"/>
      <c r="AC6" s="419"/>
      <c r="AD6" s="419"/>
      <c r="AE6" s="419"/>
      <c r="AF6" s="419"/>
      <c r="AG6" s="419"/>
      <c r="AH6" s="83"/>
      <c r="AI6" s="421"/>
      <c r="AJ6" s="421"/>
      <c r="AK6" s="421"/>
      <c r="AL6" s="421"/>
      <c r="AM6" s="421"/>
      <c r="AN6" s="421"/>
      <c r="AO6" s="421"/>
      <c r="AP6" s="421"/>
      <c r="AQ6" s="421"/>
      <c r="AR6" s="421"/>
      <c r="AS6" s="421"/>
      <c r="AT6" s="421"/>
      <c r="AU6" s="421"/>
      <c r="AV6" s="110"/>
      <c r="AW6" s="421"/>
      <c r="AX6" s="421"/>
      <c r="AY6" s="421"/>
      <c r="AZ6" s="421"/>
      <c r="BA6" s="421"/>
      <c r="BB6" s="421"/>
      <c r="BC6" s="421"/>
      <c r="BD6" s="421"/>
      <c r="BE6" s="421"/>
      <c r="BF6" s="421"/>
      <c r="BG6" s="421"/>
      <c r="BH6" s="421"/>
      <c r="BI6" s="421"/>
      <c r="BJ6" s="83"/>
      <c r="BK6" s="422"/>
      <c r="BL6" s="422"/>
      <c r="BM6" s="422"/>
      <c r="BN6" s="422"/>
      <c r="BO6" s="422"/>
      <c r="BP6" s="422"/>
      <c r="BQ6" s="422"/>
      <c r="BR6" s="422"/>
      <c r="BS6" s="422"/>
      <c r="BT6" s="422"/>
      <c r="BU6" s="422"/>
      <c r="BV6" s="422"/>
      <c r="BW6" s="422"/>
      <c r="BX6" s="422"/>
      <c r="BY6" s="422"/>
      <c r="BZ6" s="83"/>
      <c r="CA6" s="415"/>
      <c r="CB6" s="415"/>
      <c r="CC6" s="415"/>
      <c r="CD6" s="415"/>
      <c r="CE6" s="415"/>
      <c r="CF6" s="415"/>
      <c r="CG6" s="415"/>
      <c r="CH6" s="415"/>
      <c r="CI6" s="415"/>
      <c r="CJ6" s="83"/>
    </row>
    <row r="7" spans="1:107" ht="16.5" thickBot="1">
      <c r="A7" s="111"/>
      <c r="B7" s="247" t="s">
        <v>57</v>
      </c>
      <c r="C7" s="247"/>
      <c r="D7" s="247"/>
      <c r="E7" s="247"/>
      <c r="F7" s="247"/>
      <c r="G7" s="247"/>
      <c r="H7" s="111"/>
      <c r="I7" s="425" t="s">
        <v>58</v>
      </c>
      <c r="J7" s="426"/>
      <c r="K7" s="426"/>
      <c r="L7" s="426"/>
      <c r="M7" s="426"/>
      <c r="N7" s="426"/>
      <c r="O7" s="426"/>
      <c r="P7" s="427" t="s">
        <v>59</v>
      </c>
      <c r="Q7" s="427"/>
      <c r="R7" s="427" t="s">
        <v>60</v>
      </c>
      <c r="S7" s="427"/>
      <c r="T7" s="428"/>
      <c r="U7" s="111"/>
      <c r="V7" s="429" t="s">
        <v>61</v>
      </c>
      <c r="W7" s="430"/>
      <c r="X7" s="431"/>
      <c r="Y7" s="431"/>
      <c r="Z7" s="378" t="s">
        <v>62</v>
      </c>
      <c r="AA7" s="378"/>
      <c r="AB7" s="378"/>
      <c r="AC7" s="378"/>
      <c r="AD7" s="378" t="s">
        <v>63</v>
      </c>
      <c r="AE7" s="378"/>
      <c r="AF7" s="378"/>
      <c r="AG7" s="379"/>
      <c r="AH7" s="111"/>
      <c r="AI7" s="382" t="s">
        <v>64</v>
      </c>
      <c r="AJ7" s="383"/>
      <c r="AK7" s="383"/>
      <c r="AL7" s="383"/>
      <c r="AM7" s="383"/>
      <c r="AN7" s="383"/>
      <c r="AO7" s="383"/>
      <c r="AP7" s="383"/>
      <c r="AQ7" s="383"/>
      <c r="AR7" s="383"/>
      <c r="AS7" s="383"/>
      <c r="AT7" s="383"/>
      <c r="AU7" s="384"/>
      <c r="AV7" s="179"/>
      <c r="AW7" s="382" t="s">
        <v>65</v>
      </c>
      <c r="AX7" s="383"/>
      <c r="AY7" s="383"/>
      <c r="AZ7" s="383"/>
      <c r="BA7" s="383"/>
      <c r="BB7" s="383"/>
      <c r="BC7" s="383"/>
      <c r="BD7" s="383"/>
      <c r="BE7" s="383"/>
      <c r="BF7" s="383"/>
      <c r="BG7" s="383"/>
      <c r="BH7" s="383"/>
      <c r="BI7" s="384"/>
      <c r="BJ7" s="83"/>
      <c r="BK7" s="408" t="s">
        <v>66</v>
      </c>
      <c r="BL7" s="409"/>
      <c r="BM7" s="409"/>
      <c r="BN7" s="414" t="s">
        <v>67</v>
      </c>
      <c r="BO7" s="414"/>
      <c r="BP7" s="414"/>
      <c r="BQ7" s="414"/>
      <c r="BR7" s="414"/>
      <c r="BS7" s="414"/>
      <c r="BT7" s="414"/>
      <c r="BU7" s="414"/>
      <c r="BV7" s="414"/>
      <c r="BW7" s="414"/>
      <c r="BX7" s="364" t="s">
        <v>68</v>
      </c>
      <c r="BY7" s="365"/>
      <c r="BZ7" s="83"/>
      <c r="CA7" s="112"/>
      <c r="CB7" s="370" t="s">
        <v>69</v>
      </c>
      <c r="CC7" s="370"/>
      <c r="CD7" s="370"/>
      <c r="CE7" s="113"/>
      <c r="CF7" s="359" t="s">
        <v>70</v>
      </c>
      <c r="CG7" s="359"/>
      <c r="CH7" s="359"/>
      <c r="CI7" s="114"/>
      <c r="CJ7" s="83"/>
    </row>
    <row r="8" spans="1:107" ht="16.350000000000001" customHeight="1" thickBot="1">
      <c r="A8" s="111"/>
      <c r="B8" s="248"/>
      <c r="C8" s="249"/>
      <c r="D8" s="249"/>
      <c r="E8" s="249"/>
      <c r="F8" s="249"/>
      <c r="G8" s="250"/>
      <c r="H8" s="111"/>
      <c r="I8" s="315" t="s">
        <v>71</v>
      </c>
      <c r="J8" s="316"/>
      <c r="K8" s="316"/>
      <c r="L8" s="316"/>
      <c r="M8" s="316"/>
      <c r="N8" s="316"/>
      <c r="O8" s="316"/>
      <c r="P8" s="317" t="s">
        <v>12</v>
      </c>
      <c r="Q8" s="318"/>
      <c r="R8" s="317"/>
      <c r="S8" s="319"/>
      <c r="T8" s="318"/>
      <c r="U8" s="111"/>
      <c r="V8" s="299"/>
      <c r="W8" s="300"/>
      <c r="X8" s="301"/>
      <c r="Y8" s="301"/>
      <c r="Z8" s="302"/>
      <c r="AA8" s="302"/>
      <c r="AB8" s="302"/>
      <c r="AC8" s="302"/>
      <c r="AD8" s="302"/>
      <c r="AE8" s="302"/>
      <c r="AF8" s="302"/>
      <c r="AG8" s="323"/>
      <c r="AH8" s="111"/>
      <c r="AI8" s="385"/>
      <c r="AJ8" s="386"/>
      <c r="AK8" s="386"/>
      <c r="AL8" s="386"/>
      <c r="AM8" s="386"/>
      <c r="AN8" s="386"/>
      <c r="AO8" s="386"/>
      <c r="AP8" s="386"/>
      <c r="AQ8" s="386"/>
      <c r="AR8" s="386"/>
      <c r="AS8" s="386"/>
      <c r="AT8" s="386"/>
      <c r="AU8" s="387"/>
      <c r="AV8" s="179"/>
      <c r="AW8" s="385"/>
      <c r="AX8" s="386"/>
      <c r="AY8" s="386"/>
      <c r="AZ8" s="386"/>
      <c r="BA8" s="386"/>
      <c r="BB8" s="386"/>
      <c r="BC8" s="386"/>
      <c r="BD8" s="386"/>
      <c r="BE8" s="386"/>
      <c r="BF8" s="386"/>
      <c r="BG8" s="386"/>
      <c r="BH8" s="386"/>
      <c r="BI8" s="387"/>
      <c r="BJ8" s="83"/>
      <c r="BK8" s="410"/>
      <c r="BL8" s="411"/>
      <c r="BM8" s="411"/>
      <c r="BN8" s="39">
        <v>1</v>
      </c>
      <c r="BO8" s="39">
        <v>2</v>
      </c>
      <c r="BP8" s="39">
        <v>3</v>
      </c>
      <c r="BQ8" s="39">
        <v>4</v>
      </c>
      <c r="BR8" s="39">
        <v>5</v>
      </c>
      <c r="BS8" s="39">
        <v>6</v>
      </c>
      <c r="BT8" s="39">
        <v>7</v>
      </c>
      <c r="BU8" s="39">
        <v>8</v>
      </c>
      <c r="BV8" s="39">
        <v>9</v>
      </c>
      <c r="BW8" s="39">
        <v>10</v>
      </c>
      <c r="BX8" s="366"/>
      <c r="BY8" s="367"/>
      <c r="BZ8" s="83"/>
      <c r="CA8" s="115"/>
      <c r="CB8" s="371"/>
      <c r="CC8" s="371"/>
      <c r="CD8" s="371"/>
      <c r="CE8" s="116"/>
      <c r="CF8" s="360"/>
      <c r="CG8" s="360"/>
      <c r="CH8" s="360"/>
      <c r="CI8" s="117"/>
      <c r="CJ8" s="83"/>
    </row>
    <row r="9" spans="1:107" ht="16.5" thickBot="1">
      <c r="A9" s="111"/>
      <c r="B9" s="118"/>
      <c r="C9" s="118"/>
      <c r="D9" s="118"/>
      <c r="E9" s="118"/>
      <c r="F9" s="118"/>
      <c r="G9" s="118"/>
      <c r="H9" s="111"/>
      <c r="I9" s="380" t="s">
        <v>72</v>
      </c>
      <c r="J9" s="381"/>
      <c r="K9" s="310"/>
      <c r="L9" s="310"/>
      <c r="M9" s="310"/>
      <c r="N9" s="310"/>
      <c r="O9" s="310"/>
      <c r="P9" s="310"/>
      <c r="Q9" s="310"/>
      <c r="R9" s="310"/>
      <c r="S9" s="310"/>
      <c r="T9" s="311"/>
      <c r="U9" s="111"/>
      <c r="V9" s="324"/>
      <c r="W9" s="325"/>
      <c r="X9" s="393"/>
      <c r="Y9" s="394"/>
      <c r="Z9" s="404"/>
      <c r="AA9" s="376"/>
      <c r="AB9" s="376"/>
      <c r="AC9" s="377"/>
      <c r="AD9" s="375"/>
      <c r="AE9" s="376"/>
      <c r="AF9" s="376"/>
      <c r="AG9" s="377"/>
      <c r="AH9" s="111"/>
      <c r="AI9" s="119" t="s">
        <v>73</v>
      </c>
      <c r="AJ9" s="405" t="s">
        <v>74</v>
      </c>
      <c r="AK9" s="406"/>
      <c r="AL9" s="407"/>
      <c r="AM9" s="389" t="s">
        <v>75</v>
      </c>
      <c r="AN9" s="389"/>
      <c r="AO9" s="388" t="s">
        <v>76</v>
      </c>
      <c r="AP9" s="388"/>
      <c r="AQ9" s="389" t="s">
        <v>77</v>
      </c>
      <c r="AR9" s="389"/>
      <c r="AS9" s="390" t="s">
        <v>78</v>
      </c>
      <c r="AT9" s="391"/>
      <c r="AU9" s="392"/>
      <c r="AV9" s="179"/>
      <c r="AW9" s="119" t="s">
        <v>73</v>
      </c>
      <c r="AX9" s="405" t="s">
        <v>74</v>
      </c>
      <c r="AY9" s="406"/>
      <c r="AZ9" s="407"/>
      <c r="BA9" s="389" t="s">
        <v>75</v>
      </c>
      <c r="BB9" s="389"/>
      <c r="BC9" s="388" t="s">
        <v>76</v>
      </c>
      <c r="BD9" s="388"/>
      <c r="BE9" s="390" t="s">
        <v>77</v>
      </c>
      <c r="BF9" s="432"/>
      <c r="BG9" s="390" t="s">
        <v>78</v>
      </c>
      <c r="BH9" s="391"/>
      <c r="BI9" s="392"/>
      <c r="BJ9" s="83"/>
      <c r="BK9" s="410"/>
      <c r="BL9" s="411"/>
      <c r="BM9" s="411"/>
      <c r="BN9" s="372" t="str">
        <f>IF(ISBLANK(AJ10),"",IF(AJ10="other/not listed (describe at right)",IF(ISBLANK(AS10),"other/not listed",CONCATENATE(AM10,": ",AS10)),CONCATENATE(AM10,": ",AJ10)))</f>
        <v/>
      </c>
      <c r="BO9" s="372" t="str">
        <f>IF(ISBLANK(AJ13),"",IF(AJ13="other/not listed (describe at right)",IF(ISBLANK(AS13),"other/not listed",CONCATENATE(AM13,": ",AS13)),CONCATENATE(AM13,": ",AJ13)))</f>
        <v/>
      </c>
      <c r="BP9" s="372" t="str">
        <f>IF(ISBLANK(AJ16),"",IF(AJ16="other/not listed (describe at right)",IF(ISBLANK(AS16),"other/not listed",CONCATENATE(AM16,": ",AS16)),CONCATENATE(AM16,": ",AJ16)))</f>
        <v/>
      </c>
      <c r="BQ9" s="372" t="str">
        <f>IF(ISBLANK(AJ19),"",IF(AJ19="other/not listed (describe at right)",IF(ISBLANK(AS19),"other/not listed",CONCATENATE(AM19,": ",AS19)),CONCATENATE(AM19,": ",AJ19)))</f>
        <v/>
      </c>
      <c r="BR9" s="372" t="str">
        <f>IF(ISBLANK(AJ22),"",IF(AJ22="other/not listed (describe at right)",IF(ISBLANK(AS22),"other/not listed",CONCATENATE(AM22,": ",AS22)),CONCATENATE(AM22,": ",AJ22)))</f>
        <v/>
      </c>
      <c r="BS9" s="372" t="str">
        <f>IF(ISBLANK(AX10),"",IF(AX10="other/not listed (describe at right)",IF(ISBLANK(BG10),"other/not listed",CONCATENATE(BA10,": ",BG10)),CONCATENATE(BA10,": ",AX10)))</f>
        <v/>
      </c>
      <c r="BT9" s="372" t="str">
        <f>IF(ISBLANK(AX13),"",IF(AX13="other/not listed (describe at right)",IF(ISBLANK(BG13),"other/not listed",CONCATENATE(BA13,": ",BG13)),CONCATENATE(BA13,": ",AX13)))</f>
        <v/>
      </c>
      <c r="BU9" s="372" t="str">
        <f>IF(ISBLANK(AX16),"",IF(AX16="other/not listed (describe at right)",IF(ISBLANK(BG16),"other/not listed",CONCATENATE(BA16,": ",BG16)),CONCATENATE(BA16,": ",AX16)))</f>
        <v/>
      </c>
      <c r="BV9" s="372" t="str">
        <f>IF(ISBLANK(AX19),"",IF(AX19="other/not listed (describe at right)",IF(ISBLANK(BG19),"other/not listed",CONCATENATE(BA19,": ",BG19)),CONCATENATE(BA19,": ",AX19)))</f>
        <v/>
      </c>
      <c r="BW9" s="372" t="str">
        <f>IF(ISBLANK(AX22),"",IF(AX22="other/not listed (describe at right)",IF(ISBLANK(BG22),"other/not listed",CONCATENATE(BA22,": ",BG22)),CONCATENATE(BA22,": ",AX22)))</f>
        <v/>
      </c>
      <c r="BX9" s="366"/>
      <c r="BY9" s="367"/>
      <c r="BZ9" s="83"/>
      <c r="CA9" s="115"/>
      <c r="CB9" s="398"/>
      <c r="CC9" s="399"/>
      <c r="CD9" s="400"/>
      <c r="CE9" s="120"/>
      <c r="CF9" s="401"/>
      <c r="CG9" s="402"/>
      <c r="CH9" s="403"/>
      <c r="CI9" s="121"/>
      <c r="CJ9" s="83"/>
    </row>
    <row r="10" spans="1:107" ht="15.6" customHeight="1" thickBot="1">
      <c r="A10" s="111"/>
      <c r="B10" s="247" t="s">
        <v>79</v>
      </c>
      <c r="C10" s="247"/>
      <c r="D10" s="247"/>
      <c r="E10" s="247"/>
      <c r="F10" s="247"/>
      <c r="G10" s="247"/>
      <c r="H10" s="111"/>
      <c r="I10" s="187" t="s">
        <v>80</v>
      </c>
      <c r="J10" s="188"/>
      <c r="K10" s="188"/>
      <c r="L10" s="188"/>
      <c r="M10" s="188"/>
      <c r="N10" s="188"/>
      <c r="O10" s="188"/>
      <c r="P10" s="317"/>
      <c r="Q10" s="318"/>
      <c r="R10" s="317"/>
      <c r="S10" s="319"/>
      <c r="T10" s="318"/>
      <c r="U10" s="111"/>
      <c r="V10" s="324"/>
      <c r="W10" s="325"/>
      <c r="X10" s="325"/>
      <c r="Y10" s="326"/>
      <c r="Z10" s="248"/>
      <c r="AA10" s="249"/>
      <c r="AB10" s="249"/>
      <c r="AC10" s="250"/>
      <c r="AD10" s="248"/>
      <c r="AE10" s="249"/>
      <c r="AF10" s="249"/>
      <c r="AG10" s="250"/>
      <c r="AH10" s="111"/>
      <c r="AI10" s="320">
        <v>1</v>
      </c>
      <c r="AJ10" s="286"/>
      <c r="AK10" s="286"/>
      <c r="AL10" s="286"/>
      <c r="AM10" s="286"/>
      <c r="AN10" s="286"/>
      <c r="AO10" s="286"/>
      <c r="AP10" s="286"/>
      <c r="AQ10" s="287"/>
      <c r="AR10" s="287"/>
      <c r="AS10" s="288"/>
      <c r="AT10" s="288"/>
      <c r="AU10" s="289"/>
      <c r="AV10" s="179"/>
      <c r="AW10" s="320">
        <v>6</v>
      </c>
      <c r="AX10" s="286"/>
      <c r="AY10" s="286"/>
      <c r="AZ10" s="286"/>
      <c r="BA10" s="286"/>
      <c r="BB10" s="286"/>
      <c r="BC10" s="286"/>
      <c r="BD10" s="286"/>
      <c r="BE10" s="287"/>
      <c r="BF10" s="287"/>
      <c r="BG10" s="288"/>
      <c r="BH10" s="288"/>
      <c r="BI10" s="289"/>
      <c r="BJ10" s="83"/>
      <c r="BK10" s="410"/>
      <c r="BL10" s="411"/>
      <c r="BM10" s="411"/>
      <c r="BN10" s="373"/>
      <c r="BO10" s="373"/>
      <c r="BP10" s="373"/>
      <c r="BQ10" s="373"/>
      <c r="BR10" s="373"/>
      <c r="BS10" s="373"/>
      <c r="BT10" s="373"/>
      <c r="BU10" s="373"/>
      <c r="BV10" s="373"/>
      <c r="BW10" s="373"/>
      <c r="BX10" s="366"/>
      <c r="BY10" s="367"/>
      <c r="BZ10" s="83"/>
      <c r="CA10" s="115"/>
      <c r="CB10" s="2"/>
      <c r="CC10" s="2"/>
      <c r="CD10" s="2"/>
      <c r="CE10" s="2"/>
      <c r="CF10" s="362" t="s">
        <v>81</v>
      </c>
      <c r="CG10" s="362"/>
      <c r="CH10" s="362"/>
      <c r="CI10" s="117"/>
      <c r="CJ10" s="83"/>
    </row>
    <row r="11" spans="1:107" ht="16.5" thickBot="1">
      <c r="A11" s="111"/>
      <c r="B11" s="248"/>
      <c r="C11" s="249"/>
      <c r="D11" s="249"/>
      <c r="E11" s="249"/>
      <c r="F11" s="249"/>
      <c r="G11" s="250"/>
      <c r="H11" s="111"/>
      <c r="I11" s="193" t="s">
        <v>72</v>
      </c>
      <c r="J11" s="190"/>
      <c r="K11" s="310"/>
      <c r="L11" s="310"/>
      <c r="M11" s="310"/>
      <c r="N11" s="310"/>
      <c r="O11" s="310"/>
      <c r="P11" s="310"/>
      <c r="Q11" s="310"/>
      <c r="R11" s="310"/>
      <c r="S11" s="310"/>
      <c r="T11" s="311"/>
      <c r="U11" s="111"/>
      <c r="V11" s="395"/>
      <c r="W11" s="396"/>
      <c r="X11" s="396"/>
      <c r="Y11" s="397"/>
      <c r="Z11" s="312"/>
      <c r="AA11" s="313"/>
      <c r="AB11" s="313"/>
      <c r="AC11" s="314"/>
      <c r="AD11" s="312"/>
      <c r="AE11" s="313"/>
      <c r="AF11" s="313"/>
      <c r="AG11" s="314"/>
      <c r="AH11" s="111"/>
      <c r="AI11" s="321"/>
      <c r="AJ11" s="286"/>
      <c r="AK11" s="286"/>
      <c r="AL11" s="286"/>
      <c r="AM11" s="286"/>
      <c r="AN11" s="286"/>
      <c r="AO11" s="286"/>
      <c r="AP11" s="286"/>
      <c r="AQ11" s="287"/>
      <c r="AR11" s="287"/>
      <c r="AS11" s="290"/>
      <c r="AT11" s="290"/>
      <c r="AU11" s="291"/>
      <c r="AV11" s="179"/>
      <c r="AW11" s="321"/>
      <c r="AX11" s="286"/>
      <c r="AY11" s="286"/>
      <c r="AZ11" s="286"/>
      <c r="BA11" s="286"/>
      <c r="BB11" s="286"/>
      <c r="BC11" s="286"/>
      <c r="BD11" s="286"/>
      <c r="BE11" s="287"/>
      <c r="BF11" s="287"/>
      <c r="BG11" s="290"/>
      <c r="BH11" s="290"/>
      <c r="BI11" s="291"/>
      <c r="BJ11" s="83"/>
      <c r="BK11" s="410"/>
      <c r="BL11" s="411"/>
      <c r="BM11" s="411"/>
      <c r="BN11" s="373"/>
      <c r="BO11" s="373"/>
      <c r="BP11" s="373"/>
      <c r="BQ11" s="373"/>
      <c r="BR11" s="373"/>
      <c r="BS11" s="373"/>
      <c r="BT11" s="373"/>
      <c r="BU11" s="373"/>
      <c r="BV11" s="373"/>
      <c r="BW11" s="373"/>
      <c r="BX11" s="366"/>
      <c r="BY11" s="367"/>
      <c r="BZ11" s="83"/>
      <c r="CA11" s="115"/>
      <c r="CB11" s="251" t="s">
        <v>82</v>
      </c>
      <c r="CC11" s="251"/>
      <c r="CD11" s="251"/>
      <c r="CE11" s="251"/>
      <c r="CF11" s="251"/>
      <c r="CG11" s="251"/>
      <c r="CH11" s="251"/>
      <c r="CI11" s="117"/>
      <c r="CJ11" s="83"/>
    </row>
    <row r="12" spans="1:107" ht="15" customHeight="1" thickBot="1">
      <c r="A12" s="111"/>
      <c r="B12" s="118"/>
      <c r="C12" s="118"/>
      <c r="D12" s="118"/>
      <c r="E12" s="118"/>
      <c r="F12" s="118"/>
      <c r="G12" s="118"/>
      <c r="H12" s="111"/>
      <c r="I12" s="187" t="s">
        <v>83</v>
      </c>
      <c r="J12" s="188"/>
      <c r="K12" s="188"/>
      <c r="L12" s="188"/>
      <c r="M12" s="188"/>
      <c r="N12" s="188"/>
      <c r="O12" s="188"/>
      <c r="P12" s="317"/>
      <c r="Q12" s="318"/>
      <c r="R12" s="317"/>
      <c r="S12" s="319"/>
      <c r="T12" s="318"/>
      <c r="U12" s="111"/>
      <c r="V12" s="299" t="s">
        <v>84</v>
      </c>
      <c r="W12" s="300"/>
      <c r="X12" s="301"/>
      <c r="Y12" s="301"/>
      <c r="Z12" s="302" t="s">
        <v>85</v>
      </c>
      <c r="AA12" s="302"/>
      <c r="AB12" s="302"/>
      <c r="AC12" s="302"/>
      <c r="AD12" s="302" t="s">
        <v>86</v>
      </c>
      <c r="AE12" s="302"/>
      <c r="AF12" s="302"/>
      <c r="AG12" s="323"/>
      <c r="AH12" s="111"/>
      <c r="AI12" s="322"/>
      <c r="AJ12" s="286"/>
      <c r="AK12" s="286"/>
      <c r="AL12" s="286"/>
      <c r="AM12" s="286"/>
      <c r="AN12" s="286"/>
      <c r="AO12" s="286"/>
      <c r="AP12" s="286"/>
      <c r="AQ12" s="287"/>
      <c r="AR12" s="287"/>
      <c r="AS12" s="292"/>
      <c r="AT12" s="292"/>
      <c r="AU12" s="293"/>
      <c r="AV12" s="179"/>
      <c r="AW12" s="322"/>
      <c r="AX12" s="286"/>
      <c r="AY12" s="286"/>
      <c r="AZ12" s="286"/>
      <c r="BA12" s="286"/>
      <c r="BB12" s="286"/>
      <c r="BC12" s="286"/>
      <c r="BD12" s="286"/>
      <c r="BE12" s="287"/>
      <c r="BF12" s="287"/>
      <c r="BG12" s="292"/>
      <c r="BH12" s="292"/>
      <c r="BI12" s="293"/>
      <c r="BJ12" s="83"/>
      <c r="BK12" s="412"/>
      <c r="BL12" s="413"/>
      <c r="BM12" s="413"/>
      <c r="BN12" s="374"/>
      <c r="BO12" s="374"/>
      <c r="BP12" s="374"/>
      <c r="BQ12" s="374"/>
      <c r="BR12" s="374"/>
      <c r="BS12" s="374"/>
      <c r="BT12" s="374"/>
      <c r="BU12" s="374"/>
      <c r="BV12" s="374"/>
      <c r="BW12" s="374"/>
      <c r="BX12" s="368"/>
      <c r="BY12" s="369"/>
      <c r="BZ12" s="83"/>
      <c r="CA12" s="115"/>
      <c r="CB12" s="343"/>
      <c r="CC12" s="344"/>
      <c r="CD12" s="345"/>
      <c r="CE12" s="363" t="s">
        <v>87</v>
      </c>
      <c r="CF12" s="363"/>
      <c r="CG12" s="363"/>
      <c r="CH12" s="363"/>
      <c r="CI12" s="117"/>
      <c r="CJ12" s="83"/>
    </row>
    <row r="13" spans="1:107" ht="16.350000000000001" customHeight="1" thickBot="1">
      <c r="A13" s="83"/>
      <c r="B13" s="247" t="s">
        <v>88</v>
      </c>
      <c r="C13" s="247"/>
      <c r="D13" s="247"/>
      <c r="E13" s="247"/>
      <c r="F13" s="247"/>
      <c r="G13" s="247"/>
      <c r="H13" s="83"/>
      <c r="I13" s="193" t="s">
        <v>72</v>
      </c>
      <c r="J13" s="190"/>
      <c r="K13" s="310"/>
      <c r="L13" s="310"/>
      <c r="M13" s="310"/>
      <c r="N13" s="310"/>
      <c r="O13" s="310"/>
      <c r="P13" s="310"/>
      <c r="Q13" s="310"/>
      <c r="R13" s="310"/>
      <c r="S13" s="310"/>
      <c r="T13" s="311"/>
      <c r="U13" s="83"/>
      <c r="V13" s="324"/>
      <c r="W13" s="325"/>
      <c r="X13" s="325"/>
      <c r="Y13" s="326"/>
      <c r="Z13" s="375"/>
      <c r="AA13" s="376"/>
      <c r="AB13" s="376"/>
      <c r="AC13" s="377"/>
      <c r="AD13" s="375"/>
      <c r="AE13" s="376"/>
      <c r="AF13" s="376"/>
      <c r="AG13" s="377"/>
      <c r="AH13" s="83"/>
      <c r="AI13" s="320">
        <v>2</v>
      </c>
      <c r="AJ13" s="286"/>
      <c r="AK13" s="286"/>
      <c r="AL13" s="286"/>
      <c r="AM13" s="286"/>
      <c r="AN13" s="286"/>
      <c r="AO13" s="286"/>
      <c r="AP13" s="286"/>
      <c r="AQ13" s="287"/>
      <c r="AR13" s="287"/>
      <c r="AS13" s="288"/>
      <c r="AT13" s="288"/>
      <c r="AU13" s="289"/>
      <c r="AV13" s="122"/>
      <c r="AW13" s="320">
        <v>7</v>
      </c>
      <c r="AX13" s="286"/>
      <c r="AY13" s="286"/>
      <c r="AZ13" s="286"/>
      <c r="BA13" s="286"/>
      <c r="BB13" s="286"/>
      <c r="BC13" s="286"/>
      <c r="BD13" s="286"/>
      <c r="BE13" s="287"/>
      <c r="BF13" s="287"/>
      <c r="BG13" s="288"/>
      <c r="BH13" s="288"/>
      <c r="BI13" s="289"/>
      <c r="BJ13" s="83"/>
      <c r="BK13" s="346" t="s">
        <v>89</v>
      </c>
      <c r="BL13" s="347"/>
      <c r="BM13" s="348"/>
      <c r="BN13" s="3">
        <v>0</v>
      </c>
      <c r="BO13" s="3">
        <v>0</v>
      </c>
      <c r="BP13" s="3">
        <v>0</v>
      </c>
      <c r="BQ13" s="3">
        <v>0</v>
      </c>
      <c r="BR13" s="3">
        <v>0</v>
      </c>
      <c r="BS13" s="3">
        <v>0</v>
      </c>
      <c r="BT13" s="3">
        <v>0</v>
      </c>
      <c r="BU13" s="3">
        <v>0</v>
      </c>
      <c r="BV13" s="3">
        <v>0</v>
      </c>
      <c r="BW13" s="3">
        <v>0</v>
      </c>
      <c r="BX13" s="349">
        <f>SUM(BN13:BW13)</f>
        <v>0</v>
      </c>
      <c r="BY13" s="350"/>
      <c r="BZ13" s="83"/>
      <c r="CA13" s="115"/>
      <c r="CB13" s="343"/>
      <c r="CC13" s="344"/>
      <c r="CD13" s="345"/>
      <c r="CE13" s="363"/>
      <c r="CF13" s="363"/>
      <c r="CG13" s="363"/>
      <c r="CH13" s="363"/>
      <c r="CI13" s="117"/>
      <c r="CJ13" s="83"/>
    </row>
    <row r="14" spans="1:107" ht="16.5" thickBot="1">
      <c r="A14" s="83"/>
      <c r="B14" s="248"/>
      <c r="C14" s="249"/>
      <c r="D14" s="249"/>
      <c r="E14" s="249"/>
      <c r="F14" s="249"/>
      <c r="G14" s="250"/>
      <c r="H14" s="83"/>
      <c r="I14" s="187" t="s">
        <v>90</v>
      </c>
      <c r="J14" s="188"/>
      <c r="K14" s="188"/>
      <c r="L14" s="188"/>
      <c r="M14" s="188"/>
      <c r="N14" s="188"/>
      <c r="O14" s="188"/>
      <c r="P14" s="317"/>
      <c r="Q14" s="318"/>
      <c r="R14" s="317"/>
      <c r="S14" s="319"/>
      <c r="T14" s="318"/>
      <c r="U14" s="83"/>
      <c r="V14" s="324"/>
      <c r="W14" s="325"/>
      <c r="X14" s="325"/>
      <c r="Y14" s="326"/>
      <c r="Z14" s="248"/>
      <c r="AA14" s="249"/>
      <c r="AB14" s="249"/>
      <c r="AC14" s="250"/>
      <c r="AD14" s="248"/>
      <c r="AE14" s="249"/>
      <c r="AF14" s="249"/>
      <c r="AG14" s="250"/>
      <c r="AH14" s="83"/>
      <c r="AI14" s="321"/>
      <c r="AJ14" s="286"/>
      <c r="AK14" s="286"/>
      <c r="AL14" s="286"/>
      <c r="AM14" s="286"/>
      <c r="AN14" s="286"/>
      <c r="AO14" s="286"/>
      <c r="AP14" s="286"/>
      <c r="AQ14" s="287"/>
      <c r="AR14" s="287"/>
      <c r="AS14" s="290"/>
      <c r="AT14" s="290"/>
      <c r="AU14" s="291"/>
      <c r="AV14" s="122"/>
      <c r="AW14" s="321"/>
      <c r="AX14" s="286"/>
      <c r="AY14" s="286"/>
      <c r="AZ14" s="286"/>
      <c r="BA14" s="286"/>
      <c r="BB14" s="286"/>
      <c r="BC14" s="286"/>
      <c r="BD14" s="286"/>
      <c r="BE14" s="287"/>
      <c r="BF14" s="287"/>
      <c r="BG14" s="290"/>
      <c r="BH14" s="290"/>
      <c r="BI14" s="291"/>
      <c r="BJ14" s="83"/>
      <c r="BK14" s="280" t="str">
        <f>IF(ISBLANK(V9),"",V9)</f>
        <v/>
      </c>
      <c r="BL14" s="281"/>
      <c r="BM14" s="282"/>
      <c r="BN14" s="335"/>
      <c r="BO14" s="336"/>
      <c r="BP14" s="336"/>
      <c r="BQ14" s="336"/>
      <c r="BR14" s="336"/>
      <c r="BS14" s="336"/>
      <c r="BT14" s="336"/>
      <c r="BU14" s="336"/>
      <c r="BV14" s="336"/>
      <c r="BW14" s="337"/>
      <c r="BX14" s="273" t="s">
        <v>91</v>
      </c>
      <c r="BY14" s="274"/>
      <c r="BZ14" s="83"/>
      <c r="CA14" s="115"/>
      <c r="CB14" s="361" t="s">
        <v>92</v>
      </c>
      <c r="CC14" s="361"/>
      <c r="CD14" s="361"/>
      <c r="CE14" s="363"/>
      <c r="CF14" s="363"/>
      <c r="CG14" s="363"/>
      <c r="CH14" s="363"/>
      <c r="CI14" s="117"/>
      <c r="CJ14" s="83"/>
    </row>
    <row r="15" spans="1:107" ht="16.5" thickBot="1">
      <c r="A15" s="83"/>
      <c r="B15" s="2"/>
      <c r="C15" s="2"/>
      <c r="D15" s="2"/>
      <c r="E15" s="2"/>
      <c r="F15" s="2"/>
      <c r="G15" s="2"/>
      <c r="H15" s="83"/>
      <c r="I15" s="193" t="s">
        <v>72</v>
      </c>
      <c r="J15" s="190"/>
      <c r="K15" s="310"/>
      <c r="L15" s="310"/>
      <c r="M15" s="310"/>
      <c r="N15" s="310"/>
      <c r="O15" s="310"/>
      <c r="P15" s="310"/>
      <c r="Q15" s="310"/>
      <c r="R15" s="310"/>
      <c r="S15" s="310"/>
      <c r="T15" s="311"/>
      <c r="U15" s="83"/>
      <c r="V15" s="324"/>
      <c r="W15" s="325"/>
      <c r="X15" s="325"/>
      <c r="Y15" s="326"/>
      <c r="Z15" s="312"/>
      <c r="AA15" s="313"/>
      <c r="AB15" s="313"/>
      <c r="AC15" s="314"/>
      <c r="AD15" s="312"/>
      <c r="AE15" s="313"/>
      <c r="AF15" s="313"/>
      <c r="AG15" s="314"/>
      <c r="AH15" s="83"/>
      <c r="AI15" s="322"/>
      <c r="AJ15" s="286"/>
      <c r="AK15" s="286"/>
      <c r="AL15" s="286"/>
      <c r="AM15" s="286"/>
      <c r="AN15" s="286"/>
      <c r="AO15" s="286"/>
      <c r="AP15" s="286"/>
      <c r="AQ15" s="287"/>
      <c r="AR15" s="287"/>
      <c r="AS15" s="292"/>
      <c r="AT15" s="292"/>
      <c r="AU15" s="293"/>
      <c r="AV15" s="122"/>
      <c r="AW15" s="322"/>
      <c r="AX15" s="286"/>
      <c r="AY15" s="286"/>
      <c r="AZ15" s="286"/>
      <c r="BA15" s="286"/>
      <c r="BB15" s="286"/>
      <c r="BC15" s="286"/>
      <c r="BD15" s="286"/>
      <c r="BE15" s="287"/>
      <c r="BF15" s="287"/>
      <c r="BG15" s="292"/>
      <c r="BH15" s="292"/>
      <c r="BI15" s="293"/>
      <c r="BJ15" s="83"/>
      <c r="BK15" s="354"/>
      <c r="BL15" s="355"/>
      <c r="BM15" s="356"/>
      <c r="BN15" s="338"/>
      <c r="BO15" s="339"/>
      <c r="BP15" s="339"/>
      <c r="BQ15" s="339"/>
      <c r="BR15" s="339"/>
      <c r="BS15" s="339"/>
      <c r="BT15" s="339"/>
      <c r="BU15" s="339"/>
      <c r="BV15" s="339"/>
      <c r="BW15" s="340"/>
      <c r="BX15" s="278"/>
      <c r="BY15" s="279"/>
      <c r="BZ15" s="83"/>
      <c r="CA15" s="115"/>
      <c r="CB15" s="123"/>
      <c r="CC15" s="123"/>
      <c r="CD15" s="123"/>
      <c r="CE15" s="118"/>
      <c r="CF15" s="118"/>
      <c r="CG15" s="118"/>
      <c r="CH15" s="118"/>
      <c r="CI15" s="117"/>
      <c r="CJ15" s="83"/>
    </row>
    <row r="16" spans="1:107" ht="16.350000000000001" customHeight="1" thickBot="1">
      <c r="A16" s="83"/>
      <c r="B16" s="251" t="s">
        <v>93</v>
      </c>
      <c r="C16" s="251"/>
      <c r="D16" s="251"/>
      <c r="E16" s="251"/>
      <c r="F16" s="251"/>
      <c r="G16" s="251"/>
      <c r="H16" s="83"/>
      <c r="I16" s="187" t="s">
        <v>94</v>
      </c>
      <c r="J16" s="188"/>
      <c r="K16" s="188"/>
      <c r="L16" s="188"/>
      <c r="M16" s="188"/>
      <c r="N16" s="188"/>
      <c r="O16" s="188"/>
      <c r="P16" s="317"/>
      <c r="Q16" s="318"/>
      <c r="R16" s="317"/>
      <c r="S16" s="319"/>
      <c r="T16" s="318"/>
      <c r="U16" s="83"/>
      <c r="V16" s="299" t="s">
        <v>95</v>
      </c>
      <c r="W16" s="300"/>
      <c r="X16" s="301"/>
      <c r="Y16" s="301"/>
      <c r="Z16" s="302" t="s">
        <v>85</v>
      </c>
      <c r="AA16" s="302"/>
      <c r="AB16" s="302"/>
      <c r="AC16" s="302"/>
      <c r="AD16" s="302" t="s">
        <v>86</v>
      </c>
      <c r="AE16" s="302"/>
      <c r="AF16" s="302"/>
      <c r="AG16" s="323"/>
      <c r="AH16" s="83"/>
      <c r="AI16" s="320">
        <v>3</v>
      </c>
      <c r="AJ16" s="286"/>
      <c r="AK16" s="286"/>
      <c r="AL16" s="286"/>
      <c r="AM16" s="286"/>
      <c r="AN16" s="286"/>
      <c r="AO16" s="286"/>
      <c r="AP16" s="286"/>
      <c r="AQ16" s="287"/>
      <c r="AR16" s="287"/>
      <c r="AS16" s="288"/>
      <c r="AT16" s="288"/>
      <c r="AU16" s="289"/>
      <c r="AV16" s="122"/>
      <c r="AW16" s="320">
        <v>8</v>
      </c>
      <c r="AX16" s="286"/>
      <c r="AY16" s="286"/>
      <c r="AZ16" s="286"/>
      <c r="BA16" s="286"/>
      <c r="BB16" s="286"/>
      <c r="BC16" s="286"/>
      <c r="BD16" s="286"/>
      <c r="BE16" s="287"/>
      <c r="BF16" s="287"/>
      <c r="BG16" s="288"/>
      <c r="BH16" s="288"/>
      <c r="BI16" s="289"/>
      <c r="BJ16" s="83"/>
      <c r="BK16" s="346" t="s">
        <v>96</v>
      </c>
      <c r="BL16" s="347"/>
      <c r="BM16" s="348"/>
      <c r="BN16" s="3">
        <v>0</v>
      </c>
      <c r="BO16" s="3">
        <v>0</v>
      </c>
      <c r="BP16" s="3">
        <v>0</v>
      </c>
      <c r="BQ16" s="3">
        <v>0</v>
      </c>
      <c r="BR16" s="3">
        <v>0</v>
      </c>
      <c r="BS16" s="3">
        <v>0</v>
      </c>
      <c r="BT16" s="3">
        <v>0</v>
      </c>
      <c r="BU16" s="3">
        <v>0</v>
      </c>
      <c r="BV16" s="3">
        <v>0</v>
      </c>
      <c r="BW16" s="3">
        <v>0</v>
      </c>
      <c r="BX16" s="349">
        <f>SUM(BN16:BW16)</f>
        <v>0</v>
      </c>
      <c r="BY16" s="350"/>
      <c r="BZ16" s="83"/>
      <c r="CA16" s="115"/>
      <c r="CB16" s="251" t="s">
        <v>97</v>
      </c>
      <c r="CC16" s="251"/>
      <c r="CD16" s="251"/>
      <c r="CE16" s="251"/>
      <c r="CF16" s="251"/>
      <c r="CG16" s="251"/>
      <c r="CH16" s="251"/>
      <c r="CI16" s="117"/>
      <c r="CJ16" s="83"/>
    </row>
    <row r="17" spans="1:90" ht="16.5" thickBot="1">
      <c r="A17" s="83"/>
      <c r="B17" s="247" t="s">
        <v>98</v>
      </c>
      <c r="C17" s="247"/>
      <c r="D17" s="247"/>
      <c r="E17" s="247" t="s">
        <v>99</v>
      </c>
      <c r="F17" s="247"/>
      <c r="G17" s="247"/>
      <c r="H17" s="83"/>
      <c r="I17" s="193" t="s">
        <v>72</v>
      </c>
      <c r="J17" s="190"/>
      <c r="K17" s="310"/>
      <c r="L17" s="310"/>
      <c r="M17" s="310"/>
      <c r="N17" s="310"/>
      <c r="O17" s="310"/>
      <c r="P17" s="310"/>
      <c r="Q17" s="310"/>
      <c r="R17" s="310"/>
      <c r="S17" s="310"/>
      <c r="T17" s="311"/>
      <c r="U17" s="124"/>
      <c r="V17" s="324"/>
      <c r="W17" s="325"/>
      <c r="X17" s="325"/>
      <c r="Y17" s="326"/>
      <c r="Z17" s="248"/>
      <c r="AA17" s="249"/>
      <c r="AB17" s="249"/>
      <c r="AC17" s="250"/>
      <c r="AD17" s="248"/>
      <c r="AE17" s="249"/>
      <c r="AF17" s="249"/>
      <c r="AG17" s="250"/>
      <c r="AH17" s="83"/>
      <c r="AI17" s="321"/>
      <c r="AJ17" s="286"/>
      <c r="AK17" s="286"/>
      <c r="AL17" s="286"/>
      <c r="AM17" s="286"/>
      <c r="AN17" s="286"/>
      <c r="AO17" s="286"/>
      <c r="AP17" s="286"/>
      <c r="AQ17" s="287"/>
      <c r="AR17" s="287"/>
      <c r="AS17" s="290"/>
      <c r="AT17" s="290"/>
      <c r="AU17" s="291"/>
      <c r="AV17" s="122"/>
      <c r="AW17" s="321"/>
      <c r="AX17" s="286"/>
      <c r="AY17" s="286"/>
      <c r="AZ17" s="286"/>
      <c r="BA17" s="286"/>
      <c r="BB17" s="286"/>
      <c r="BC17" s="286"/>
      <c r="BD17" s="286"/>
      <c r="BE17" s="287"/>
      <c r="BF17" s="287"/>
      <c r="BG17" s="290"/>
      <c r="BH17" s="290"/>
      <c r="BI17" s="291"/>
      <c r="BJ17" s="83"/>
      <c r="BK17" s="351" t="str">
        <f>IF(ISBLANK(V13),"",V13)</f>
        <v/>
      </c>
      <c r="BL17" s="352"/>
      <c r="BM17" s="353"/>
      <c r="BN17" s="335"/>
      <c r="BO17" s="336"/>
      <c r="BP17" s="336"/>
      <c r="BQ17" s="336"/>
      <c r="BR17" s="336"/>
      <c r="BS17" s="336"/>
      <c r="BT17" s="336"/>
      <c r="BU17" s="336"/>
      <c r="BV17" s="336"/>
      <c r="BW17" s="337"/>
      <c r="BX17" s="273" t="s">
        <v>91</v>
      </c>
      <c r="BY17" s="274"/>
      <c r="BZ17" s="83"/>
      <c r="CA17" s="115"/>
      <c r="CB17" s="342" t="s">
        <v>100</v>
      </c>
      <c r="CC17" s="342"/>
      <c r="CD17" s="342"/>
      <c r="CE17" s="342" t="s">
        <v>101</v>
      </c>
      <c r="CF17" s="342"/>
      <c r="CG17" s="342" t="s">
        <v>102</v>
      </c>
      <c r="CH17" s="342"/>
      <c r="CI17" s="117"/>
      <c r="CJ17" s="83"/>
    </row>
    <row r="18" spans="1:90" ht="16.5" thickBot="1">
      <c r="A18" s="83"/>
      <c r="B18" s="248"/>
      <c r="C18" s="249"/>
      <c r="D18" s="250"/>
      <c r="E18" s="248"/>
      <c r="F18" s="249"/>
      <c r="G18" s="250"/>
      <c r="H18" s="83"/>
      <c r="I18" s="315" t="s">
        <v>103</v>
      </c>
      <c r="J18" s="316"/>
      <c r="K18" s="316"/>
      <c r="L18" s="316"/>
      <c r="M18" s="316"/>
      <c r="N18" s="316"/>
      <c r="O18" s="316"/>
      <c r="P18" s="317"/>
      <c r="Q18" s="318"/>
      <c r="R18" s="317"/>
      <c r="S18" s="319"/>
      <c r="T18" s="318"/>
      <c r="U18" s="83"/>
      <c r="V18" s="324"/>
      <c r="W18" s="325"/>
      <c r="X18" s="325"/>
      <c r="Y18" s="326"/>
      <c r="Z18" s="248"/>
      <c r="AA18" s="249"/>
      <c r="AB18" s="249"/>
      <c r="AC18" s="250"/>
      <c r="AD18" s="248"/>
      <c r="AE18" s="249"/>
      <c r="AF18" s="249"/>
      <c r="AG18" s="250"/>
      <c r="AH18" s="83"/>
      <c r="AI18" s="322"/>
      <c r="AJ18" s="286"/>
      <c r="AK18" s="286"/>
      <c r="AL18" s="286"/>
      <c r="AM18" s="286"/>
      <c r="AN18" s="286"/>
      <c r="AO18" s="286"/>
      <c r="AP18" s="286"/>
      <c r="AQ18" s="287"/>
      <c r="AR18" s="287"/>
      <c r="AS18" s="292"/>
      <c r="AT18" s="292"/>
      <c r="AU18" s="293"/>
      <c r="AV18" s="122"/>
      <c r="AW18" s="322"/>
      <c r="AX18" s="286"/>
      <c r="AY18" s="286"/>
      <c r="AZ18" s="286"/>
      <c r="BA18" s="286"/>
      <c r="BB18" s="286"/>
      <c r="BC18" s="286"/>
      <c r="BD18" s="286"/>
      <c r="BE18" s="287"/>
      <c r="BF18" s="287"/>
      <c r="BG18" s="292"/>
      <c r="BH18" s="292"/>
      <c r="BI18" s="293"/>
      <c r="BJ18" s="83"/>
      <c r="BK18" s="354"/>
      <c r="BL18" s="355"/>
      <c r="BM18" s="356"/>
      <c r="BN18" s="338"/>
      <c r="BO18" s="339"/>
      <c r="BP18" s="339"/>
      <c r="BQ18" s="339"/>
      <c r="BR18" s="339"/>
      <c r="BS18" s="339"/>
      <c r="BT18" s="339"/>
      <c r="BU18" s="339"/>
      <c r="BV18" s="339"/>
      <c r="BW18" s="340"/>
      <c r="BX18" s="278"/>
      <c r="BY18" s="279"/>
      <c r="BZ18" s="83"/>
      <c r="CA18" s="115"/>
      <c r="CB18" s="343"/>
      <c r="CC18" s="344"/>
      <c r="CD18" s="345"/>
      <c r="CE18" s="357"/>
      <c r="CF18" s="358"/>
      <c r="CG18" s="343"/>
      <c r="CH18" s="345"/>
      <c r="CI18" s="117"/>
      <c r="CJ18" s="83"/>
    </row>
    <row r="19" spans="1:90" ht="16.350000000000001" customHeight="1" thickBot="1">
      <c r="A19" s="83"/>
      <c r="B19" s="248"/>
      <c r="C19" s="249"/>
      <c r="D19" s="250"/>
      <c r="E19" s="248"/>
      <c r="F19" s="249"/>
      <c r="G19" s="250"/>
      <c r="H19" s="83"/>
      <c r="I19" s="327" t="s">
        <v>72</v>
      </c>
      <c r="J19" s="328"/>
      <c r="K19" s="310"/>
      <c r="L19" s="310"/>
      <c r="M19" s="310"/>
      <c r="N19" s="310"/>
      <c r="O19" s="310"/>
      <c r="P19" s="310"/>
      <c r="Q19" s="310"/>
      <c r="R19" s="310"/>
      <c r="S19" s="310"/>
      <c r="T19" s="311"/>
      <c r="U19" s="83"/>
      <c r="V19" s="324"/>
      <c r="W19" s="325"/>
      <c r="X19" s="325"/>
      <c r="Y19" s="326"/>
      <c r="Z19" s="312"/>
      <c r="AA19" s="313"/>
      <c r="AB19" s="313"/>
      <c r="AC19" s="314"/>
      <c r="AD19" s="312"/>
      <c r="AE19" s="313"/>
      <c r="AF19" s="313"/>
      <c r="AG19" s="314"/>
      <c r="AH19" s="83"/>
      <c r="AI19" s="320">
        <v>4</v>
      </c>
      <c r="AJ19" s="286"/>
      <c r="AK19" s="286"/>
      <c r="AL19" s="286"/>
      <c r="AM19" s="286"/>
      <c r="AN19" s="286"/>
      <c r="AO19" s="286"/>
      <c r="AP19" s="286"/>
      <c r="AQ19" s="287"/>
      <c r="AR19" s="287"/>
      <c r="AS19" s="288"/>
      <c r="AT19" s="288"/>
      <c r="AU19" s="289"/>
      <c r="AV19" s="122"/>
      <c r="AW19" s="320">
        <v>9</v>
      </c>
      <c r="AX19" s="286"/>
      <c r="AY19" s="286"/>
      <c r="AZ19" s="286"/>
      <c r="BA19" s="286"/>
      <c r="BB19" s="286"/>
      <c r="BC19" s="286"/>
      <c r="BD19" s="286"/>
      <c r="BE19" s="287"/>
      <c r="BF19" s="287"/>
      <c r="BG19" s="288"/>
      <c r="BH19" s="288"/>
      <c r="BI19" s="289"/>
      <c r="BJ19" s="83"/>
      <c r="BK19" s="346" t="s">
        <v>104</v>
      </c>
      <c r="BL19" s="347"/>
      <c r="BM19" s="348"/>
      <c r="BN19" s="3">
        <v>0</v>
      </c>
      <c r="BO19" s="3">
        <v>0</v>
      </c>
      <c r="BP19" s="3">
        <v>0</v>
      </c>
      <c r="BQ19" s="3">
        <v>0</v>
      </c>
      <c r="BR19" s="3">
        <v>0</v>
      </c>
      <c r="BS19" s="3">
        <v>0</v>
      </c>
      <c r="BT19" s="3">
        <v>0</v>
      </c>
      <c r="BU19" s="3">
        <v>0</v>
      </c>
      <c r="BV19" s="3">
        <v>0</v>
      </c>
      <c r="BW19" s="3">
        <v>0</v>
      </c>
      <c r="BX19" s="349">
        <f>SUM(BN19:BW19)</f>
        <v>0</v>
      </c>
      <c r="BY19" s="350"/>
      <c r="BZ19" s="83"/>
      <c r="CA19" s="115"/>
      <c r="CB19" s="343"/>
      <c r="CC19" s="344"/>
      <c r="CD19" s="345"/>
      <c r="CE19" s="357"/>
      <c r="CF19" s="358"/>
      <c r="CG19" s="343"/>
      <c r="CH19" s="345"/>
      <c r="CI19" s="117"/>
      <c r="CJ19" s="83"/>
    </row>
    <row r="20" spans="1:90" ht="16.5" thickBot="1">
      <c r="A20" s="83"/>
      <c r="B20" s="248"/>
      <c r="C20" s="249"/>
      <c r="D20" s="250"/>
      <c r="E20" s="248"/>
      <c r="F20" s="249"/>
      <c r="G20" s="250"/>
      <c r="H20" s="83"/>
      <c r="I20" s="315" t="s">
        <v>105</v>
      </c>
      <c r="J20" s="316"/>
      <c r="K20" s="316"/>
      <c r="L20" s="316"/>
      <c r="M20" s="316"/>
      <c r="N20" s="316"/>
      <c r="O20" s="316"/>
      <c r="P20" s="317"/>
      <c r="Q20" s="318"/>
      <c r="R20" s="317"/>
      <c r="S20" s="319"/>
      <c r="T20" s="318"/>
      <c r="U20" s="83"/>
      <c r="V20" s="299" t="s">
        <v>106</v>
      </c>
      <c r="W20" s="300"/>
      <c r="X20" s="301"/>
      <c r="Y20" s="301"/>
      <c r="Z20" s="302" t="s">
        <v>85</v>
      </c>
      <c r="AA20" s="302"/>
      <c r="AB20" s="302"/>
      <c r="AC20" s="302"/>
      <c r="AD20" s="302" t="s">
        <v>86</v>
      </c>
      <c r="AE20" s="302"/>
      <c r="AF20" s="302"/>
      <c r="AG20" s="323"/>
      <c r="AH20" s="83"/>
      <c r="AI20" s="321"/>
      <c r="AJ20" s="286"/>
      <c r="AK20" s="286"/>
      <c r="AL20" s="286"/>
      <c r="AM20" s="286"/>
      <c r="AN20" s="286"/>
      <c r="AO20" s="286"/>
      <c r="AP20" s="286"/>
      <c r="AQ20" s="287"/>
      <c r="AR20" s="287"/>
      <c r="AS20" s="290"/>
      <c r="AT20" s="290"/>
      <c r="AU20" s="291"/>
      <c r="AV20" s="122"/>
      <c r="AW20" s="321"/>
      <c r="AX20" s="286"/>
      <c r="AY20" s="286"/>
      <c r="AZ20" s="286"/>
      <c r="BA20" s="286"/>
      <c r="BB20" s="286"/>
      <c r="BC20" s="286"/>
      <c r="BD20" s="286"/>
      <c r="BE20" s="287"/>
      <c r="BF20" s="287"/>
      <c r="BG20" s="290"/>
      <c r="BH20" s="290"/>
      <c r="BI20" s="291"/>
      <c r="BJ20" s="83"/>
      <c r="BK20" s="351" t="str">
        <f>IF(ISBLANK(V17),"",V17)</f>
        <v/>
      </c>
      <c r="BL20" s="352"/>
      <c r="BM20" s="353"/>
      <c r="BN20" s="335"/>
      <c r="BO20" s="336"/>
      <c r="BP20" s="336"/>
      <c r="BQ20" s="336"/>
      <c r="BR20" s="336"/>
      <c r="BS20" s="336"/>
      <c r="BT20" s="336"/>
      <c r="BU20" s="336"/>
      <c r="BV20" s="336"/>
      <c r="BW20" s="337"/>
      <c r="BX20" s="273" t="s">
        <v>91</v>
      </c>
      <c r="BY20" s="274"/>
      <c r="BZ20" s="83"/>
      <c r="CA20" s="115"/>
      <c r="CB20" s="343"/>
      <c r="CC20" s="344"/>
      <c r="CD20" s="345"/>
      <c r="CE20" s="357"/>
      <c r="CF20" s="358"/>
      <c r="CG20" s="343"/>
      <c r="CH20" s="345"/>
      <c r="CI20" s="117"/>
      <c r="CJ20" s="83"/>
    </row>
    <row r="21" spans="1:90" ht="15.75" thickBot="1">
      <c r="A21" s="83"/>
      <c r="B21" s="248"/>
      <c r="C21" s="249"/>
      <c r="D21" s="250"/>
      <c r="E21" s="248"/>
      <c r="F21" s="249"/>
      <c r="G21" s="250"/>
      <c r="H21" s="83"/>
      <c r="I21" s="327" t="s">
        <v>72</v>
      </c>
      <c r="J21" s="328"/>
      <c r="K21" s="310"/>
      <c r="L21" s="310"/>
      <c r="M21" s="310"/>
      <c r="N21" s="310"/>
      <c r="O21" s="310"/>
      <c r="P21" s="310"/>
      <c r="Q21" s="310"/>
      <c r="R21" s="310"/>
      <c r="S21" s="310"/>
      <c r="T21" s="311"/>
      <c r="U21" s="83"/>
      <c r="V21" s="324"/>
      <c r="W21" s="325"/>
      <c r="X21" s="325"/>
      <c r="Y21" s="326"/>
      <c r="Z21" s="248"/>
      <c r="AA21" s="249"/>
      <c r="AB21" s="249"/>
      <c r="AC21" s="250"/>
      <c r="AD21" s="248"/>
      <c r="AE21" s="249"/>
      <c r="AF21" s="249"/>
      <c r="AG21" s="250"/>
      <c r="AH21" s="83"/>
      <c r="AI21" s="322"/>
      <c r="AJ21" s="286"/>
      <c r="AK21" s="286"/>
      <c r="AL21" s="286"/>
      <c r="AM21" s="286"/>
      <c r="AN21" s="286"/>
      <c r="AO21" s="286"/>
      <c r="AP21" s="286"/>
      <c r="AQ21" s="287"/>
      <c r="AR21" s="287"/>
      <c r="AS21" s="292"/>
      <c r="AT21" s="292"/>
      <c r="AU21" s="293"/>
      <c r="AV21" s="122"/>
      <c r="AW21" s="322"/>
      <c r="AX21" s="286"/>
      <c r="AY21" s="286"/>
      <c r="AZ21" s="286"/>
      <c r="BA21" s="286"/>
      <c r="BB21" s="286"/>
      <c r="BC21" s="286"/>
      <c r="BD21" s="286"/>
      <c r="BE21" s="287"/>
      <c r="BF21" s="287"/>
      <c r="BG21" s="292"/>
      <c r="BH21" s="292"/>
      <c r="BI21" s="293"/>
      <c r="BJ21" s="83"/>
      <c r="BK21" s="354"/>
      <c r="BL21" s="355"/>
      <c r="BM21" s="356"/>
      <c r="BN21" s="338"/>
      <c r="BO21" s="339"/>
      <c r="BP21" s="339"/>
      <c r="BQ21" s="339"/>
      <c r="BR21" s="339"/>
      <c r="BS21" s="339"/>
      <c r="BT21" s="339"/>
      <c r="BU21" s="339"/>
      <c r="BV21" s="339"/>
      <c r="BW21" s="340"/>
      <c r="BX21" s="278"/>
      <c r="BY21" s="279"/>
      <c r="BZ21" s="83"/>
      <c r="CA21" s="115"/>
      <c r="CB21" s="343"/>
      <c r="CC21" s="344"/>
      <c r="CD21" s="345"/>
      <c r="CE21" s="357"/>
      <c r="CF21" s="358"/>
      <c r="CG21" s="343"/>
      <c r="CH21" s="345"/>
      <c r="CI21" s="117"/>
      <c r="CJ21" s="83"/>
    </row>
    <row r="22" spans="1:90" ht="16.350000000000001" customHeight="1" thickBot="1">
      <c r="A22" s="83"/>
      <c r="B22" s="248"/>
      <c r="C22" s="249"/>
      <c r="D22" s="250"/>
      <c r="E22" s="248"/>
      <c r="F22" s="249"/>
      <c r="G22" s="250"/>
      <c r="H22" s="83"/>
      <c r="I22" s="315" t="s">
        <v>107</v>
      </c>
      <c r="J22" s="316"/>
      <c r="K22" s="316"/>
      <c r="L22" s="316"/>
      <c r="M22" s="316"/>
      <c r="N22" s="316"/>
      <c r="O22" s="316"/>
      <c r="P22" s="317"/>
      <c r="Q22" s="318"/>
      <c r="R22" s="317"/>
      <c r="S22" s="319"/>
      <c r="T22" s="318"/>
      <c r="U22" s="83"/>
      <c r="V22" s="324"/>
      <c r="W22" s="325"/>
      <c r="X22" s="325"/>
      <c r="Y22" s="326"/>
      <c r="Z22" s="248"/>
      <c r="AA22" s="249"/>
      <c r="AB22" s="249"/>
      <c r="AC22" s="250"/>
      <c r="AD22" s="248"/>
      <c r="AE22" s="249"/>
      <c r="AF22" s="249"/>
      <c r="AG22" s="250"/>
      <c r="AH22" s="83"/>
      <c r="AI22" s="320">
        <v>5</v>
      </c>
      <c r="AJ22" s="286"/>
      <c r="AK22" s="286"/>
      <c r="AL22" s="286"/>
      <c r="AM22" s="286"/>
      <c r="AN22" s="286"/>
      <c r="AO22" s="286"/>
      <c r="AP22" s="286"/>
      <c r="AQ22" s="287"/>
      <c r="AR22" s="287"/>
      <c r="AS22" s="288"/>
      <c r="AT22" s="288"/>
      <c r="AU22" s="289"/>
      <c r="AV22" s="122"/>
      <c r="AW22" s="320">
        <v>10</v>
      </c>
      <c r="AX22" s="286"/>
      <c r="AY22" s="286"/>
      <c r="AZ22" s="286"/>
      <c r="BA22" s="286"/>
      <c r="BB22" s="286"/>
      <c r="BC22" s="286"/>
      <c r="BD22" s="286"/>
      <c r="BE22" s="287"/>
      <c r="BF22" s="287"/>
      <c r="BG22" s="288"/>
      <c r="BH22" s="288"/>
      <c r="BI22" s="289"/>
      <c r="BJ22" s="83"/>
      <c r="BK22" s="346" t="s">
        <v>108</v>
      </c>
      <c r="BL22" s="347"/>
      <c r="BM22" s="348"/>
      <c r="BN22" s="3">
        <v>0</v>
      </c>
      <c r="BO22" s="3">
        <v>0</v>
      </c>
      <c r="BP22" s="3">
        <v>0</v>
      </c>
      <c r="BQ22" s="3">
        <v>0</v>
      </c>
      <c r="BR22" s="3">
        <v>0</v>
      </c>
      <c r="BS22" s="3">
        <v>0</v>
      </c>
      <c r="BT22" s="3">
        <v>0</v>
      </c>
      <c r="BU22" s="3">
        <v>0</v>
      </c>
      <c r="BV22" s="3">
        <v>0</v>
      </c>
      <c r="BW22" s="3">
        <v>0</v>
      </c>
      <c r="BX22" s="349">
        <f>SUM(BN22:BW22)</f>
        <v>0</v>
      </c>
      <c r="BY22" s="350"/>
      <c r="BZ22" s="83"/>
      <c r="CA22" s="115"/>
      <c r="CB22" s="2"/>
      <c r="CC22" s="2"/>
      <c r="CD22" s="2"/>
      <c r="CE22" s="2"/>
      <c r="CF22" s="2"/>
      <c r="CG22" s="2"/>
      <c r="CH22" s="2"/>
      <c r="CI22" s="117"/>
      <c r="CJ22" s="83"/>
    </row>
    <row r="23" spans="1:90" ht="16.5" thickBot="1">
      <c r="A23" s="83"/>
      <c r="B23" s="307" t="s">
        <v>109</v>
      </c>
      <c r="C23" s="307"/>
      <c r="D23" s="307"/>
      <c r="E23" s="307"/>
      <c r="F23" s="307"/>
      <c r="G23" s="307"/>
      <c r="H23" s="83"/>
      <c r="I23" s="308" t="s">
        <v>72</v>
      </c>
      <c r="J23" s="309"/>
      <c r="K23" s="310"/>
      <c r="L23" s="310"/>
      <c r="M23" s="310"/>
      <c r="N23" s="310"/>
      <c r="O23" s="310"/>
      <c r="P23" s="310"/>
      <c r="Q23" s="310"/>
      <c r="R23" s="310"/>
      <c r="S23" s="310"/>
      <c r="T23" s="311"/>
      <c r="U23" s="83"/>
      <c r="V23" s="324"/>
      <c r="W23" s="325"/>
      <c r="X23" s="325"/>
      <c r="Y23" s="326"/>
      <c r="Z23" s="312"/>
      <c r="AA23" s="313"/>
      <c r="AB23" s="313"/>
      <c r="AC23" s="314"/>
      <c r="AD23" s="312"/>
      <c r="AE23" s="313"/>
      <c r="AF23" s="313"/>
      <c r="AG23" s="314"/>
      <c r="AH23" s="83"/>
      <c r="AI23" s="321"/>
      <c r="AJ23" s="286"/>
      <c r="AK23" s="286"/>
      <c r="AL23" s="286"/>
      <c r="AM23" s="286"/>
      <c r="AN23" s="286"/>
      <c r="AO23" s="286"/>
      <c r="AP23" s="286"/>
      <c r="AQ23" s="287"/>
      <c r="AR23" s="287"/>
      <c r="AS23" s="290"/>
      <c r="AT23" s="290"/>
      <c r="AU23" s="291"/>
      <c r="AV23" s="125"/>
      <c r="AW23" s="321"/>
      <c r="AX23" s="286"/>
      <c r="AY23" s="286"/>
      <c r="AZ23" s="286"/>
      <c r="BA23" s="286"/>
      <c r="BB23" s="286"/>
      <c r="BC23" s="286"/>
      <c r="BD23" s="286"/>
      <c r="BE23" s="287"/>
      <c r="BF23" s="287"/>
      <c r="BG23" s="290"/>
      <c r="BH23" s="290"/>
      <c r="BI23" s="291"/>
      <c r="BJ23" s="83"/>
      <c r="BK23" s="351" t="str">
        <f>IF(ISBLANK(V21),"",V21)</f>
        <v/>
      </c>
      <c r="BL23" s="352"/>
      <c r="BM23" s="353"/>
      <c r="BN23" s="335"/>
      <c r="BO23" s="336"/>
      <c r="BP23" s="336"/>
      <c r="BQ23" s="336"/>
      <c r="BR23" s="336"/>
      <c r="BS23" s="336"/>
      <c r="BT23" s="336"/>
      <c r="BU23" s="336"/>
      <c r="BV23" s="336"/>
      <c r="BW23" s="337"/>
      <c r="BX23" s="273" t="s">
        <v>91</v>
      </c>
      <c r="BY23" s="274"/>
      <c r="BZ23" s="83"/>
      <c r="CA23" s="115"/>
      <c r="CB23" s="183" t="s">
        <v>110</v>
      </c>
      <c r="CC23" s="183"/>
      <c r="CD23" s="183"/>
      <c r="CE23" s="183"/>
      <c r="CF23" s="183"/>
      <c r="CG23" s="183"/>
      <c r="CH23" s="192"/>
      <c r="CI23" s="117"/>
      <c r="CJ23" s="83"/>
    </row>
    <row r="24" spans="1:90" ht="16.350000000000001" customHeight="1" thickBot="1">
      <c r="A24" s="83"/>
      <c r="B24" s="297"/>
      <c r="C24" s="297"/>
      <c r="D24" s="297"/>
      <c r="E24" s="297"/>
      <c r="F24" s="297"/>
      <c r="G24" s="297"/>
      <c r="H24" s="83"/>
      <c r="I24" s="298" t="s">
        <v>111</v>
      </c>
      <c r="J24" s="298"/>
      <c r="K24" s="298"/>
      <c r="L24" s="298"/>
      <c r="M24" s="298"/>
      <c r="N24" s="298"/>
      <c r="O24" s="298"/>
      <c r="P24" s="298"/>
      <c r="Q24" s="298"/>
      <c r="R24" s="298"/>
      <c r="S24" s="298"/>
      <c r="T24" s="298"/>
      <c r="U24" s="83"/>
      <c r="V24" s="299" t="s">
        <v>112</v>
      </c>
      <c r="W24" s="300"/>
      <c r="X24" s="301"/>
      <c r="Y24" s="301"/>
      <c r="Z24" s="302" t="s">
        <v>85</v>
      </c>
      <c r="AA24" s="302"/>
      <c r="AB24" s="302"/>
      <c r="AC24" s="302"/>
      <c r="AD24" s="302" t="s">
        <v>86</v>
      </c>
      <c r="AE24" s="302"/>
      <c r="AF24" s="302"/>
      <c r="AG24" s="323"/>
      <c r="AH24" s="83"/>
      <c r="AI24" s="322"/>
      <c r="AJ24" s="286"/>
      <c r="AK24" s="286"/>
      <c r="AL24" s="286"/>
      <c r="AM24" s="286"/>
      <c r="AN24" s="286"/>
      <c r="AO24" s="286"/>
      <c r="AP24" s="286"/>
      <c r="AQ24" s="287"/>
      <c r="AR24" s="287"/>
      <c r="AS24" s="292"/>
      <c r="AT24" s="292"/>
      <c r="AU24" s="293"/>
      <c r="AV24" s="189"/>
      <c r="AW24" s="322"/>
      <c r="AX24" s="286"/>
      <c r="AY24" s="286"/>
      <c r="AZ24" s="286"/>
      <c r="BA24" s="286"/>
      <c r="BB24" s="286"/>
      <c r="BC24" s="286"/>
      <c r="BD24" s="286"/>
      <c r="BE24" s="287"/>
      <c r="BF24" s="287"/>
      <c r="BG24" s="292"/>
      <c r="BH24" s="292"/>
      <c r="BI24" s="293"/>
      <c r="BJ24" s="83"/>
      <c r="BK24" s="354"/>
      <c r="BL24" s="355"/>
      <c r="BM24" s="356"/>
      <c r="BN24" s="338"/>
      <c r="BO24" s="339"/>
      <c r="BP24" s="339"/>
      <c r="BQ24" s="339"/>
      <c r="BR24" s="339"/>
      <c r="BS24" s="339"/>
      <c r="BT24" s="339"/>
      <c r="BU24" s="339"/>
      <c r="BV24" s="339"/>
      <c r="BW24" s="340"/>
      <c r="BX24" s="278"/>
      <c r="BY24" s="279"/>
      <c r="BZ24" s="83"/>
      <c r="CA24" s="115"/>
      <c r="CB24" s="297"/>
      <c r="CC24" s="297"/>
      <c r="CD24" s="297"/>
      <c r="CE24" s="297"/>
      <c r="CF24" s="297"/>
      <c r="CG24" s="297"/>
      <c r="CH24" s="297"/>
      <c r="CI24" s="117"/>
      <c r="CJ24" s="83"/>
    </row>
    <row r="25" spans="1:90" ht="16.350000000000001" customHeight="1" thickBot="1">
      <c r="A25" s="83"/>
      <c r="B25" s="297"/>
      <c r="C25" s="297"/>
      <c r="D25" s="297"/>
      <c r="E25" s="297"/>
      <c r="F25" s="297"/>
      <c r="G25" s="297"/>
      <c r="H25" s="83"/>
      <c r="I25" s="298"/>
      <c r="J25" s="298"/>
      <c r="K25" s="298"/>
      <c r="L25" s="298"/>
      <c r="M25" s="298"/>
      <c r="N25" s="298"/>
      <c r="O25" s="298"/>
      <c r="P25" s="298"/>
      <c r="Q25" s="298"/>
      <c r="R25" s="298"/>
      <c r="S25" s="298"/>
      <c r="T25" s="298"/>
      <c r="U25" s="83"/>
      <c r="V25" s="329"/>
      <c r="W25" s="330"/>
      <c r="X25" s="330"/>
      <c r="Y25" s="331"/>
      <c r="Z25" s="248"/>
      <c r="AA25" s="249"/>
      <c r="AB25" s="249"/>
      <c r="AC25" s="250"/>
      <c r="AD25" s="248"/>
      <c r="AE25" s="249"/>
      <c r="AF25" s="249"/>
      <c r="AG25" s="250"/>
      <c r="AH25" s="83"/>
      <c r="AI25" s="303" t="s">
        <v>113</v>
      </c>
      <c r="AJ25" s="303"/>
      <c r="AK25" s="303"/>
      <c r="AL25" s="303"/>
      <c r="AM25" s="298" t="s">
        <v>114</v>
      </c>
      <c r="AN25" s="298"/>
      <c r="AO25" s="298"/>
      <c r="AP25" s="298"/>
      <c r="AQ25" s="298"/>
      <c r="AR25" s="298"/>
      <c r="AS25" s="298"/>
      <c r="AT25" s="298"/>
      <c r="AU25" s="298"/>
      <c r="AV25" s="298"/>
      <c r="AW25" s="298"/>
      <c r="AX25" s="298"/>
      <c r="AY25" s="298"/>
      <c r="AZ25" s="298"/>
      <c r="BA25" s="298"/>
      <c r="BB25" s="298"/>
      <c r="BC25" s="298"/>
      <c r="BD25" s="298"/>
      <c r="BE25" s="298"/>
      <c r="BF25" s="303" t="s">
        <v>113</v>
      </c>
      <c r="BG25" s="303"/>
      <c r="BH25" s="303"/>
      <c r="BI25" s="303"/>
      <c r="BJ25" s="83"/>
      <c r="BK25" s="346" t="s">
        <v>115</v>
      </c>
      <c r="BL25" s="347"/>
      <c r="BM25" s="348"/>
      <c r="BN25" s="3">
        <v>0</v>
      </c>
      <c r="BO25" s="3">
        <v>0</v>
      </c>
      <c r="BP25" s="3">
        <v>0</v>
      </c>
      <c r="BQ25" s="3">
        <v>0</v>
      </c>
      <c r="BR25" s="3">
        <v>0</v>
      </c>
      <c r="BS25" s="3">
        <v>0</v>
      </c>
      <c r="BT25" s="3">
        <v>0</v>
      </c>
      <c r="BU25" s="3">
        <v>0</v>
      </c>
      <c r="BV25" s="3">
        <v>0</v>
      </c>
      <c r="BW25" s="3">
        <v>0</v>
      </c>
      <c r="BX25" s="349">
        <f>SUM(BN25:BW25)</f>
        <v>0</v>
      </c>
      <c r="BY25" s="350"/>
      <c r="BZ25" s="83"/>
      <c r="CA25" s="115"/>
      <c r="CB25" s="297"/>
      <c r="CC25" s="297"/>
      <c r="CD25" s="297"/>
      <c r="CE25" s="297"/>
      <c r="CF25" s="297"/>
      <c r="CG25" s="297"/>
      <c r="CH25" s="297"/>
      <c r="CI25" s="117"/>
      <c r="CJ25" s="83"/>
    </row>
    <row r="26" spans="1:90" ht="16.5" thickBot="1">
      <c r="A26" s="83"/>
      <c r="B26" s="297"/>
      <c r="C26" s="297"/>
      <c r="D26" s="297"/>
      <c r="E26" s="297"/>
      <c r="F26" s="297"/>
      <c r="G26" s="297"/>
      <c r="H26" s="83"/>
      <c r="I26" s="298"/>
      <c r="J26" s="298"/>
      <c r="K26" s="298"/>
      <c r="L26" s="298"/>
      <c r="M26" s="298"/>
      <c r="N26" s="298"/>
      <c r="O26" s="298"/>
      <c r="P26" s="298"/>
      <c r="Q26" s="298"/>
      <c r="R26" s="298"/>
      <c r="S26" s="298"/>
      <c r="T26" s="298"/>
      <c r="U26" s="83"/>
      <c r="V26" s="332"/>
      <c r="W26" s="333"/>
      <c r="X26" s="333"/>
      <c r="Y26" s="334"/>
      <c r="Z26" s="248"/>
      <c r="AA26" s="249"/>
      <c r="AB26" s="249"/>
      <c r="AC26" s="250"/>
      <c r="AD26" s="248"/>
      <c r="AE26" s="249"/>
      <c r="AF26" s="249"/>
      <c r="AG26" s="250"/>
      <c r="AH26" s="83"/>
      <c r="AI26" s="303"/>
      <c r="AJ26" s="303"/>
      <c r="AK26" s="303"/>
      <c r="AL26" s="303"/>
      <c r="AM26" s="298"/>
      <c r="AN26" s="298"/>
      <c r="AO26" s="298"/>
      <c r="AP26" s="298"/>
      <c r="AQ26" s="298"/>
      <c r="AR26" s="298"/>
      <c r="AS26" s="298"/>
      <c r="AT26" s="298"/>
      <c r="AU26" s="298"/>
      <c r="AV26" s="298"/>
      <c r="AW26" s="298"/>
      <c r="AX26" s="298"/>
      <c r="AY26" s="298"/>
      <c r="AZ26" s="298"/>
      <c r="BA26" s="298"/>
      <c r="BB26" s="298"/>
      <c r="BC26" s="298"/>
      <c r="BD26" s="298"/>
      <c r="BE26" s="298"/>
      <c r="BF26" s="303"/>
      <c r="BG26" s="303"/>
      <c r="BH26" s="303"/>
      <c r="BI26" s="303"/>
      <c r="BJ26" s="83"/>
      <c r="BK26" s="280" t="str">
        <f>IF(ISBLANK(V25),"",V25)</f>
        <v/>
      </c>
      <c r="BL26" s="281"/>
      <c r="BM26" s="282"/>
      <c r="BN26" s="335"/>
      <c r="BO26" s="336"/>
      <c r="BP26" s="336"/>
      <c r="BQ26" s="336"/>
      <c r="BR26" s="336"/>
      <c r="BS26" s="336"/>
      <c r="BT26" s="336"/>
      <c r="BU26" s="336"/>
      <c r="BV26" s="336"/>
      <c r="BW26" s="337"/>
      <c r="BX26" s="273" t="s">
        <v>91</v>
      </c>
      <c r="BY26" s="274"/>
      <c r="BZ26" s="83"/>
      <c r="CA26" s="115"/>
      <c r="CB26" s="297"/>
      <c r="CC26" s="297"/>
      <c r="CD26" s="297"/>
      <c r="CE26" s="297"/>
      <c r="CF26" s="297"/>
      <c r="CG26" s="297"/>
      <c r="CH26" s="297"/>
      <c r="CI26" s="117"/>
      <c r="CJ26" s="83"/>
    </row>
    <row r="27" spans="1:90" ht="16.5" thickBot="1">
      <c r="A27" s="83"/>
      <c r="B27" s="297"/>
      <c r="C27" s="297"/>
      <c r="D27" s="297"/>
      <c r="E27" s="297"/>
      <c r="F27" s="297"/>
      <c r="G27" s="297"/>
      <c r="H27" s="83"/>
      <c r="I27" s="298"/>
      <c r="J27" s="298"/>
      <c r="K27" s="298"/>
      <c r="L27" s="298"/>
      <c r="M27" s="298"/>
      <c r="N27" s="298"/>
      <c r="O27" s="298"/>
      <c r="P27" s="298"/>
      <c r="Q27" s="298"/>
      <c r="R27" s="298"/>
      <c r="S27" s="298"/>
      <c r="T27" s="298"/>
      <c r="U27" s="83"/>
      <c r="V27" s="275" t="s">
        <v>116</v>
      </c>
      <c r="W27" s="276"/>
      <c r="X27" s="277"/>
      <c r="Y27" s="277"/>
      <c r="Z27" s="277"/>
      <c r="AA27" s="277"/>
      <c r="AB27" s="277"/>
      <c r="AC27" s="277"/>
      <c r="AD27" s="277"/>
      <c r="AE27" s="277"/>
      <c r="AF27" s="277"/>
      <c r="AG27" s="277"/>
      <c r="AH27" s="83"/>
      <c r="AI27" s="303"/>
      <c r="AJ27" s="303"/>
      <c r="AK27" s="303"/>
      <c r="AL27" s="303"/>
      <c r="AM27" s="298"/>
      <c r="AN27" s="298"/>
      <c r="AO27" s="298"/>
      <c r="AP27" s="298"/>
      <c r="AQ27" s="298"/>
      <c r="AR27" s="298"/>
      <c r="AS27" s="298"/>
      <c r="AT27" s="298"/>
      <c r="AU27" s="298"/>
      <c r="AV27" s="298"/>
      <c r="AW27" s="298"/>
      <c r="AX27" s="298"/>
      <c r="AY27" s="298"/>
      <c r="AZ27" s="298"/>
      <c r="BA27" s="298"/>
      <c r="BB27" s="298"/>
      <c r="BC27" s="298"/>
      <c r="BD27" s="298"/>
      <c r="BE27" s="298"/>
      <c r="BF27" s="303"/>
      <c r="BG27" s="303"/>
      <c r="BH27" s="303"/>
      <c r="BI27" s="303"/>
      <c r="BJ27" s="83"/>
      <c r="BK27" s="283"/>
      <c r="BL27" s="284"/>
      <c r="BM27" s="285"/>
      <c r="BN27" s="338"/>
      <c r="BO27" s="339"/>
      <c r="BP27" s="339"/>
      <c r="BQ27" s="339"/>
      <c r="BR27" s="339"/>
      <c r="BS27" s="339"/>
      <c r="BT27" s="339"/>
      <c r="BU27" s="339"/>
      <c r="BV27" s="339"/>
      <c r="BW27" s="340"/>
      <c r="BX27" s="278"/>
      <c r="BY27" s="279"/>
      <c r="BZ27" s="83"/>
      <c r="CA27" s="126"/>
      <c r="CB27" s="341"/>
      <c r="CC27" s="341"/>
      <c r="CD27" s="341"/>
      <c r="CE27" s="341"/>
      <c r="CF27" s="341"/>
      <c r="CG27" s="341"/>
      <c r="CH27" s="341"/>
      <c r="CI27" s="127"/>
      <c r="CJ27" s="83"/>
    </row>
    <row r="28" spans="1:90">
      <c r="A28" s="83"/>
      <c r="B28" s="83"/>
      <c r="C28" s="83"/>
      <c r="D28" s="83"/>
      <c r="E28" s="83"/>
      <c r="F28" s="83"/>
      <c r="G28" s="83"/>
      <c r="H28" s="83"/>
      <c r="I28" s="128"/>
      <c r="J28" s="128"/>
      <c r="K28" s="128"/>
      <c r="L28" s="128"/>
      <c r="M28" s="128"/>
      <c r="N28" s="128"/>
      <c r="O28" s="128"/>
      <c r="P28" s="128"/>
      <c r="Q28" s="128"/>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row>
    <row r="29" spans="1:90">
      <c r="A29" s="83"/>
      <c r="B29" s="83"/>
      <c r="C29" s="83"/>
      <c r="D29" s="83"/>
      <c r="E29" s="83"/>
      <c r="F29" s="83"/>
      <c r="G29" s="83"/>
      <c r="H29" s="83"/>
      <c r="I29" s="128"/>
      <c r="J29" s="128"/>
      <c r="K29" s="128"/>
      <c r="L29" s="128"/>
      <c r="M29" s="128"/>
      <c r="N29" s="128"/>
      <c r="O29" s="128"/>
      <c r="P29" s="128"/>
      <c r="Q29" s="128"/>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row>
    <row r="30" spans="1:90" ht="15" customHeight="1">
      <c r="A30" s="83"/>
      <c r="B30" s="245" t="s">
        <v>117</v>
      </c>
      <c r="C30" s="245"/>
      <c r="D30" s="245"/>
      <c r="E30" s="245"/>
      <c r="F30" s="245"/>
      <c r="G30" s="245"/>
      <c r="H30" s="83"/>
      <c r="I30" s="438" t="s">
        <v>118</v>
      </c>
      <c r="J30" s="438"/>
      <c r="K30" s="438"/>
      <c r="L30" s="438"/>
      <c r="M30" s="438"/>
      <c r="N30" s="438"/>
      <c r="O30" s="438"/>
      <c r="P30" s="438"/>
      <c r="Q30" s="438"/>
      <c r="R30" s="438"/>
      <c r="S30" s="438"/>
      <c r="T30" s="438"/>
      <c r="U30" s="83"/>
      <c r="V30" s="439" t="s">
        <v>119</v>
      </c>
      <c r="W30" s="439"/>
      <c r="X30" s="439"/>
      <c r="Y30" s="439"/>
      <c r="Z30" s="439"/>
      <c r="AA30" s="439"/>
      <c r="AB30" s="439"/>
      <c r="AC30" s="439"/>
      <c r="AD30" s="439"/>
      <c r="AE30" s="439"/>
      <c r="AF30" s="439"/>
      <c r="AG30" s="439"/>
      <c r="AH30" s="83"/>
      <c r="AI30" s="440" t="s">
        <v>120</v>
      </c>
      <c r="AJ30" s="440"/>
      <c r="AK30" s="440"/>
      <c r="AL30" s="440"/>
      <c r="AM30" s="440"/>
      <c r="AN30" s="440"/>
      <c r="AO30" s="440"/>
      <c r="AP30" s="440"/>
      <c r="AQ30" s="440"/>
      <c r="AR30" s="440"/>
      <c r="AS30" s="440"/>
      <c r="AT30" s="440"/>
      <c r="AU30" s="440"/>
      <c r="AV30" s="441"/>
      <c r="AW30" s="441"/>
      <c r="AX30" s="441"/>
      <c r="AY30" s="441"/>
      <c r="AZ30" s="441"/>
      <c r="BA30" s="441"/>
      <c r="BB30" s="441"/>
      <c r="BC30" s="441"/>
      <c r="BD30" s="441"/>
      <c r="BE30" s="441"/>
      <c r="BF30" s="441"/>
      <c r="BG30" s="441"/>
      <c r="BH30" s="441"/>
      <c r="BI30" s="441"/>
      <c r="BJ30" s="83"/>
      <c r="BK30" s="442" t="s">
        <v>121</v>
      </c>
      <c r="BL30" s="442"/>
      <c r="BM30" s="442"/>
      <c r="BN30" s="442"/>
      <c r="BO30" s="442"/>
      <c r="BP30" s="442"/>
      <c r="BQ30" s="442"/>
      <c r="BR30" s="442"/>
      <c r="BS30" s="442"/>
      <c r="BT30" s="442"/>
      <c r="BU30" s="442"/>
      <c r="BV30" s="442"/>
      <c r="BW30" s="442"/>
      <c r="BX30" s="442"/>
      <c r="BY30" s="442"/>
      <c r="BZ30" s="83"/>
      <c r="CA30" s="435" t="s">
        <v>122</v>
      </c>
      <c r="CB30" s="435"/>
      <c r="CC30" s="435"/>
      <c r="CD30" s="435"/>
      <c r="CE30" s="435"/>
      <c r="CF30" s="435"/>
      <c r="CG30" s="435"/>
      <c r="CH30" s="435"/>
      <c r="CI30" s="435"/>
      <c r="CJ30" s="83"/>
    </row>
    <row r="31" spans="1:90" ht="15" customHeight="1">
      <c r="A31" s="83"/>
      <c r="B31" s="245"/>
      <c r="C31" s="245"/>
      <c r="D31" s="245"/>
      <c r="E31" s="245"/>
      <c r="F31" s="245"/>
      <c r="G31" s="245"/>
      <c r="H31" s="83"/>
      <c r="I31" s="436" t="s">
        <v>123</v>
      </c>
      <c r="J31" s="436"/>
      <c r="K31" s="436"/>
      <c r="L31" s="436"/>
      <c r="M31" s="436"/>
      <c r="N31" s="436"/>
      <c r="O31" s="436"/>
      <c r="P31" s="436"/>
      <c r="Q31" s="436"/>
      <c r="R31" s="436"/>
      <c r="S31" s="436"/>
      <c r="T31" s="436"/>
      <c r="U31" s="83"/>
      <c r="V31" s="243" t="s">
        <v>124</v>
      </c>
      <c r="W31" s="243"/>
      <c r="X31" s="243"/>
      <c r="Y31" s="243"/>
      <c r="Z31" s="243"/>
      <c r="AA31" s="243"/>
      <c r="AB31" s="243"/>
      <c r="AC31" s="243"/>
      <c r="AD31" s="243"/>
      <c r="AE31" s="243"/>
      <c r="AF31" s="243"/>
      <c r="AG31" s="243"/>
      <c r="AH31" s="83"/>
      <c r="AI31" s="243" t="s">
        <v>125</v>
      </c>
      <c r="AJ31" s="243"/>
      <c r="AK31" s="243"/>
      <c r="AL31" s="243"/>
      <c r="AM31" s="243"/>
      <c r="AN31" s="243"/>
      <c r="AO31" s="243"/>
      <c r="AP31" s="243"/>
      <c r="AQ31" s="243"/>
      <c r="AR31" s="243"/>
      <c r="AS31" s="243"/>
      <c r="AT31" s="243"/>
      <c r="AU31" s="243"/>
      <c r="AV31" s="437" t="s">
        <v>126</v>
      </c>
      <c r="AW31" s="437"/>
      <c r="AX31" s="437"/>
      <c r="AY31" s="437"/>
      <c r="AZ31" s="437"/>
      <c r="BA31" s="437"/>
      <c r="BB31" s="437"/>
      <c r="BC31" s="437"/>
      <c r="BD31" s="437"/>
      <c r="BE31" s="437"/>
      <c r="BF31" s="437"/>
      <c r="BG31" s="437"/>
      <c r="BH31" s="437"/>
      <c r="BI31" s="437"/>
      <c r="BJ31" s="83"/>
      <c r="BK31" s="436" t="s">
        <v>127</v>
      </c>
      <c r="BL31" s="436"/>
      <c r="BM31" s="436"/>
      <c r="BN31" s="436"/>
      <c r="BO31" s="436"/>
      <c r="BP31" s="436"/>
      <c r="BQ31" s="436"/>
      <c r="BR31" s="436"/>
      <c r="BS31" s="436"/>
      <c r="BT31" s="436"/>
      <c r="BU31" s="436"/>
      <c r="BV31" s="436"/>
      <c r="BW31" s="436"/>
      <c r="BX31" s="436"/>
      <c r="BY31" s="436"/>
      <c r="BZ31" s="83"/>
      <c r="CA31" s="436" t="s">
        <v>128</v>
      </c>
      <c r="CB31" s="436"/>
      <c r="CC31" s="436"/>
      <c r="CD31" s="436"/>
      <c r="CE31" s="436"/>
      <c r="CF31" s="436"/>
      <c r="CG31" s="436"/>
      <c r="CH31" s="436"/>
      <c r="CI31" s="436"/>
      <c r="CJ31" s="83"/>
    </row>
    <row r="32" spans="1:90" ht="15" customHeight="1">
      <c r="A32" s="83"/>
      <c r="B32" s="245"/>
      <c r="C32" s="245"/>
      <c r="D32" s="245"/>
      <c r="E32" s="245"/>
      <c r="F32" s="245"/>
      <c r="G32" s="245"/>
      <c r="H32" s="83"/>
      <c r="I32" s="436"/>
      <c r="J32" s="436"/>
      <c r="K32" s="436"/>
      <c r="L32" s="436"/>
      <c r="M32" s="436"/>
      <c r="N32" s="436"/>
      <c r="O32" s="436"/>
      <c r="P32" s="436"/>
      <c r="Q32" s="436"/>
      <c r="R32" s="436"/>
      <c r="S32" s="436"/>
      <c r="T32" s="436"/>
      <c r="U32" s="83"/>
      <c r="V32" s="243"/>
      <c r="W32" s="243"/>
      <c r="X32" s="243"/>
      <c r="Y32" s="243"/>
      <c r="Z32" s="243"/>
      <c r="AA32" s="243"/>
      <c r="AB32" s="243"/>
      <c r="AC32" s="243"/>
      <c r="AD32" s="243"/>
      <c r="AE32" s="243"/>
      <c r="AF32" s="243"/>
      <c r="AG32" s="243"/>
      <c r="AH32" s="83"/>
      <c r="AI32" s="243"/>
      <c r="AJ32" s="243"/>
      <c r="AK32" s="243"/>
      <c r="AL32" s="243"/>
      <c r="AM32" s="243"/>
      <c r="AN32" s="243"/>
      <c r="AO32" s="243"/>
      <c r="AP32" s="243"/>
      <c r="AQ32" s="243"/>
      <c r="AR32" s="243"/>
      <c r="AS32" s="243"/>
      <c r="AT32" s="243"/>
      <c r="AU32" s="243"/>
      <c r="AV32" s="437"/>
      <c r="AW32" s="437"/>
      <c r="AX32" s="437"/>
      <c r="AY32" s="437"/>
      <c r="AZ32" s="437"/>
      <c r="BA32" s="437"/>
      <c r="BB32" s="437"/>
      <c r="BC32" s="437"/>
      <c r="BD32" s="437"/>
      <c r="BE32" s="437"/>
      <c r="BF32" s="437"/>
      <c r="BG32" s="437"/>
      <c r="BH32" s="437"/>
      <c r="BI32" s="437"/>
      <c r="BJ32" s="83"/>
      <c r="BK32" s="436"/>
      <c r="BL32" s="436"/>
      <c r="BM32" s="436"/>
      <c r="BN32" s="436"/>
      <c r="BO32" s="436"/>
      <c r="BP32" s="436"/>
      <c r="BQ32" s="436"/>
      <c r="BR32" s="436"/>
      <c r="BS32" s="436"/>
      <c r="BT32" s="436"/>
      <c r="BU32" s="436"/>
      <c r="BV32" s="436"/>
      <c r="BW32" s="436"/>
      <c r="BX32" s="436"/>
      <c r="BY32" s="436"/>
      <c r="BZ32" s="83"/>
      <c r="CA32" s="436"/>
      <c r="CB32" s="436"/>
      <c r="CC32" s="436"/>
      <c r="CD32" s="436"/>
      <c r="CE32" s="436"/>
      <c r="CF32" s="436"/>
      <c r="CG32" s="436"/>
      <c r="CH32" s="436"/>
      <c r="CI32" s="436"/>
      <c r="CJ32" s="83"/>
      <c r="CL32" s="40"/>
    </row>
    <row r="33" spans="1:90" ht="15.75" customHeight="1">
      <c r="A33" s="83"/>
      <c r="B33" s="243" t="s">
        <v>129</v>
      </c>
      <c r="C33" s="243"/>
      <c r="D33" s="243"/>
      <c r="E33" s="243"/>
      <c r="F33" s="243"/>
      <c r="G33" s="243"/>
      <c r="H33" s="83"/>
      <c r="I33" s="436"/>
      <c r="J33" s="436"/>
      <c r="K33" s="436"/>
      <c r="L33" s="436"/>
      <c r="M33" s="436"/>
      <c r="N33" s="436"/>
      <c r="O33" s="436"/>
      <c r="P33" s="436"/>
      <c r="Q33" s="436"/>
      <c r="R33" s="436"/>
      <c r="S33" s="436"/>
      <c r="T33" s="436"/>
      <c r="U33" s="83"/>
      <c r="V33" s="243"/>
      <c r="W33" s="243"/>
      <c r="X33" s="243"/>
      <c r="Y33" s="243"/>
      <c r="Z33" s="243"/>
      <c r="AA33" s="243"/>
      <c r="AB33" s="243"/>
      <c r="AC33" s="243"/>
      <c r="AD33" s="243"/>
      <c r="AE33" s="243"/>
      <c r="AF33" s="243"/>
      <c r="AG33" s="243"/>
      <c r="AH33" s="83"/>
      <c r="AI33" s="243"/>
      <c r="AJ33" s="243"/>
      <c r="AK33" s="243"/>
      <c r="AL33" s="243"/>
      <c r="AM33" s="243"/>
      <c r="AN33" s="243"/>
      <c r="AO33" s="243"/>
      <c r="AP33" s="243"/>
      <c r="AQ33" s="243"/>
      <c r="AR33" s="243"/>
      <c r="AS33" s="243"/>
      <c r="AT33" s="243"/>
      <c r="AU33" s="243"/>
      <c r="AV33" s="437"/>
      <c r="AW33" s="437"/>
      <c r="AX33" s="437"/>
      <c r="AY33" s="437"/>
      <c r="AZ33" s="437"/>
      <c r="BA33" s="437"/>
      <c r="BB33" s="437"/>
      <c r="BC33" s="437"/>
      <c r="BD33" s="437"/>
      <c r="BE33" s="437"/>
      <c r="BF33" s="437"/>
      <c r="BG33" s="437"/>
      <c r="BH33" s="437"/>
      <c r="BI33" s="437"/>
      <c r="BJ33" s="83"/>
      <c r="BK33" s="436"/>
      <c r="BL33" s="436"/>
      <c r="BM33" s="436"/>
      <c r="BN33" s="436"/>
      <c r="BO33" s="436"/>
      <c r="BP33" s="436"/>
      <c r="BQ33" s="436"/>
      <c r="BR33" s="436"/>
      <c r="BS33" s="436"/>
      <c r="BT33" s="436"/>
      <c r="BU33" s="436"/>
      <c r="BV33" s="436"/>
      <c r="BW33" s="436"/>
      <c r="BX33" s="436"/>
      <c r="BY33" s="436"/>
      <c r="BZ33" s="83"/>
      <c r="CA33" s="436"/>
      <c r="CB33" s="436"/>
      <c r="CC33" s="436"/>
      <c r="CD33" s="436"/>
      <c r="CE33" s="436"/>
      <c r="CF33" s="436"/>
      <c r="CG33" s="436"/>
      <c r="CH33" s="436"/>
      <c r="CI33" s="436"/>
      <c r="CJ33" s="83"/>
      <c r="CL33" s="40"/>
    </row>
    <row r="34" spans="1:90" ht="15.75" customHeight="1">
      <c r="A34" s="83"/>
      <c r="B34" s="243"/>
      <c r="C34" s="243"/>
      <c r="D34" s="243"/>
      <c r="E34" s="243"/>
      <c r="F34" s="243"/>
      <c r="G34" s="243"/>
      <c r="H34" s="83"/>
      <c r="I34" s="436"/>
      <c r="J34" s="436"/>
      <c r="K34" s="436"/>
      <c r="L34" s="436"/>
      <c r="M34" s="436"/>
      <c r="N34" s="436"/>
      <c r="O34" s="436"/>
      <c r="P34" s="436"/>
      <c r="Q34" s="436"/>
      <c r="R34" s="436"/>
      <c r="S34" s="436"/>
      <c r="T34" s="436"/>
      <c r="U34" s="83"/>
      <c r="V34" s="243"/>
      <c r="W34" s="243"/>
      <c r="X34" s="243"/>
      <c r="Y34" s="243"/>
      <c r="Z34" s="243"/>
      <c r="AA34" s="243"/>
      <c r="AB34" s="243"/>
      <c r="AC34" s="243"/>
      <c r="AD34" s="243"/>
      <c r="AE34" s="243"/>
      <c r="AF34" s="243"/>
      <c r="AG34" s="243"/>
      <c r="AH34" s="83"/>
      <c r="AI34" s="243"/>
      <c r="AJ34" s="243"/>
      <c r="AK34" s="243"/>
      <c r="AL34" s="243"/>
      <c r="AM34" s="243"/>
      <c r="AN34" s="243"/>
      <c r="AO34" s="243"/>
      <c r="AP34" s="243"/>
      <c r="AQ34" s="243"/>
      <c r="AR34" s="243"/>
      <c r="AS34" s="243"/>
      <c r="AT34" s="243"/>
      <c r="AU34" s="243"/>
      <c r="AV34" s="437"/>
      <c r="AW34" s="437"/>
      <c r="AX34" s="437"/>
      <c r="AY34" s="437"/>
      <c r="AZ34" s="437"/>
      <c r="BA34" s="437"/>
      <c r="BB34" s="437"/>
      <c r="BC34" s="437"/>
      <c r="BD34" s="437"/>
      <c r="BE34" s="437"/>
      <c r="BF34" s="437"/>
      <c r="BG34" s="437"/>
      <c r="BH34" s="437"/>
      <c r="BI34" s="437"/>
      <c r="BJ34" s="83"/>
      <c r="BK34" s="436"/>
      <c r="BL34" s="436"/>
      <c r="BM34" s="436"/>
      <c r="BN34" s="436"/>
      <c r="BO34" s="436"/>
      <c r="BP34" s="436"/>
      <c r="BQ34" s="436"/>
      <c r="BR34" s="436"/>
      <c r="BS34" s="436"/>
      <c r="BT34" s="436"/>
      <c r="BU34" s="436"/>
      <c r="BV34" s="436"/>
      <c r="BW34" s="436"/>
      <c r="BX34" s="436"/>
      <c r="BY34" s="436"/>
      <c r="BZ34" s="83"/>
      <c r="CA34" s="436"/>
      <c r="CB34" s="436"/>
      <c r="CC34" s="436"/>
      <c r="CD34" s="436"/>
      <c r="CE34" s="436"/>
      <c r="CF34" s="436"/>
      <c r="CG34" s="436"/>
      <c r="CH34" s="436"/>
      <c r="CI34" s="436"/>
      <c r="CJ34" s="83"/>
      <c r="CL34" s="40"/>
    </row>
    <row r="35" spans="1:90" ht="15.75" customHeight="1">
      <c r="A35" s="83"/>
      <c r="B35" s="243"/>
      <c r="C35" s="243"/>
      <c r="D35" s="243"/>
      <c r="E35" s="243"/>
      <c r="F35" s="243"/>
      <c r="G35" s="243"/>
      <c r="H35" s="83"/>
      <c r="I35" s="436"/>
      <c r="J35" s="436"/>
      <c r="K35" s="436"/>
      <c r="L35" s="436"/>
      <c r="M35" s="436"/>
      <c r="N35" s="436"/>
      <c r="O35" s="436"/>
      <c r="P35" s="436"/>
      <c r="Q35" s="436"/>
      <c r="R35" s="436"/>
      <c r="S35" s="436"/>
      <c r="T35" s="436"/>
      <c r="U35" s="83"/>
      <c r="V35" s="243"/>
      <c r="W35" s="243"/>
      <c r="X35" s="243"/>
      <c r="Y35" s="243"/>
      <c r="Z35" s="243"/>
      <c r="AA35" s="243"/>
      <c r="AB35" s="243"/>
      <c r="AC35" s="243"/>
      <c r="AD35" s="243"/>
      <c r="AE35" s="243"/>
      <c r="AF35" s="243"/>
      <c r="AG35" s="243"/>
      <c r="AH35" s="83"/>
      <c r="AI35" s="243"/>
      <c r="AJ35" s="243"/>
      <c r="AK35" s="243"/>
      <c r="AL35" s="243"/>
      <c r="AM35" s="243"/>
      <c r="AN35" s="243"/>
      <c r="AO35" s="243"/>
      <c r="AP35" s="243"/>
      <c r="AQ35" s="243"/>
      <c r="AR35" s="243"/>
      <c r="AS35" s="243"/>
      <c r="AT35" s="243"/>
      <c r="AU35" s="243"/>
      <c r="AV35" s="437"/>
      <c r="AW35" s="437"/>
      <c r="AX35" s="437"/>
      <c r="AY35" s="437"/>
      <c r="AZ35" s="437"/>
      <c r="BA35" s="437"/>
      <c r="BB35" s="437"/>
      <c r="BC35" s="437"/>
      <c r="BD35" s="437"/>
      <c r="BE35" s="437"/>
      <c r="BF35" s="437"/>
      <c r="BG35" s="437"/>
      <c r="BH35" s="437"/>
      <c r="BI35" s="437"/>
      <c r="BJ35" s="83"/>
      <c r="BK35" s="436"/>
      <c r="BL35" s="436"/>
      <c r="BM35" s="436"/>
      <c r="BN35" s="436"/>
      <c r="BO35" s="436"/>
      <c r="BP35" s="436"/>
      <c r="BQ35" s="436"/>
      <c r="BR35" s="436"/>
      <c r="BS35" s="436"/>
      <c r="BT35" s="436"/>
      <c r="BU35" s="436"/>
      <c r="BV35" s="436"/>
      <c r="BW35" s="436"/>
      <c r="BX35" s="436"/>
      <c r="BY35" s="436"/>
      <c r="BZ35" s="83"/>
      <c r="CA35" s="436"/>
      <c r="CB35" s="436"/>
      <c r="CC35" s="436"/>
      <c r="CD35" s="436"/>
      <c r="CE35" s="436"/>
      <c r="CF35" s="436"/>
      <c r="CG35" s="436"/>
      <c r="CH35" s="436"/>
      <c r="CI35" s="436"/>
      <c r="CJ35" s="83"/>
      <c r="CL35" s="40"/>
    </row>
    <row r="36" spans="1:90" ht="15.75" customHeight="1">
      <c r="A36" s="83"/>
      <c r="B36" s="243"/>
      <c r="C36" s="243"/>
      <c r="D36" s="243"/>
      <c r="E36" s="243"/>
      <c r="F36" s="243"/>
      <c r="G36" s="243"/>
      <c r="H36" s="83"/>
      <c r="I36" s="436"/>
      <c r="J36" s="436"/>
      <c r="K36" s="436"/>
      <c r="L36" s="436"/>
      <c r="M36" s="436"/>
      <c r="N36" s="436"/>
      <c r="O36" s="436"/>
      <c r="P36" s="436"/>
      <c r="Q36" s="436"/>
      <c r="R36" s="436"/>
      <c r="S36" s="436"/>
      <c r="T36" s="436"/>
      <c r="U36" s="83"/>
      <c r="V36" s="243"/>
      <c r="W36" s="243"/>
      <c r="X36" s="243"/>
      <c r="Y36" s="243"/>
      <c r="Z36" s="243"/>
      <c r="AA36" s="243"/>
      <c r="AB36" s="243"/>
      <c r="AC36" s="243"/>
      <c r="AD36" s="243"/>
      <c r="AE36" s="243"/>
      <c r="AF36" s="243"/>
      <c r="AG36" s="243"/>
      <c r="AH36" s="83"/>
      <c r="AI36" s="243"/>
      <c r="AJ36" s="243"/>
      <c r="AK36" s="243"/>
      <c r="AL36" s="243"/>
      <c r="AM36" s="243"/>
      <c r="AN36" s="243"/>
      <c r="AO36" s="243"/>
      <c r="AP36" s="243"/>
      <c r="AQ36" s="243"/>
      <c r="AR36" s="243"/>
      <c r="AS36" s="243"/>
      <c r="AT36" s="243"/>
      <c r="AU36" s="243"/>
      <c r="AV36" s="437"/>
      <c r="AW36" s="437"/>
      <c r="AX36" s="437"/>
      <c r="AY36" s="437"/>
      <c r="AZ36" s="437"/>
      <c r="BA36" s="437"/>
      <c r="BB36" s="437"/>
      <c r="BC36" s="437"/>
      <c r="BD36" s="437"/>
      <c r="BE36" s="437"/>
      <c r="BF36" s="437"/>
      <c r="BG36" s="437"/>
      <c r="BH36" s="437"/>
      <c r="BI36" s="437"/>
      <c r="BJ36" s="83"/>
      <c r="BK36" s="436"/>
      <c r="BL36" s="436"/>
      <c r="BM36" s="436"/>
      <c r="BN36" s="436"/>
      <c r="BO36" s="436"/>
      <c r="BP36" s="436"/>
      <c r="BQ36" s="436"/>
      <c r="BR36" s="436"/>
      <c r="BS36" s="436"/>
      <c r="BT36" s="436"/>
      <c r="BU36" s="436"/>
      <c r="BV36" s="436"/>
      <c r="BW36" s="436"/>
      <c r="BX36" s="436"/>
      <c r="BY36" s="436"/>
      <c r="BZ36" s="83"/>
      <c r="CA36" s="436"/>
      <c r="CB36" s="436"/>
      <c r="CC36" s="436"/>
      <c r="CD36" s="436"/>
      <c r="CE36" s="436"/>
      <c r="CF36" s="436"/>
      <c r="CG36" s="436"/>
      <c r="CH36" s="436"/>
      <c r="CI36" s="436"/>
      <c r="CJ36" s="83"/>
    </row>
    <row r="37" spans="1:90" ht="15.75" customHeight="1" thickBot="1">
      <c r="A37" s="83"/>
      <c r="B37" s="243"/>
      <c r="C37" s="243"/>
      <c r="D37" s="243"/>
      <c r="E37" s="243"/>
      <c r="F37" s="243"/>
      <c r="G37" s="243"/>
      <c r="H37" s="83"/>
      <c r="I37" s="128"/>
      <c r="J37" s="128"/>
      <c r="K37" s="128"/>
      <c r="L37" s="128"/>
      <c r="M37" s="128"/>
      <c r="N37" s="128"/>
      <c r="O37" s="128"/>
      <c r="P37" s="128"/>
      <c r="Q37" s="128"/>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row>
    <row r="38" spans="1:90" ht="15.75" customHeight="1">
      <c r="A38" s="83"/>
      <c r="B38" s="243"/>
      <c r="C38" s="243"/>
      <c r="D38" s="243"/>
      <c r="E38" s="243"/>
      <c r="F38" s="243"/>
      <c r="G38" s="243"/>
      <c r="H38" s="83"/>
      <c r="I38" s="252" t="s">
        <v>130</v>
      </c>
      <c r="J38" s="252"/>
      <c r="K38" s="252"/>
      <c r="L38" s="252"/>
      <c r="M38" s="252"/>
      <c r="N38" s="252"/>
      <c r="O38" s="252"/>
      <c r="P38" s="252"/>
      <c r="Q38" s="447"/>
      <c r="R38" s="443" t="s">
        <v>23</v>
      </c>
      <c r="S38" s="444"/>
      <c r="T38" s="445"/>
      <c r="U38" s="83"/>
      <c r="V38" s="260" t="s">
        <v>131</v>
      </c>
      <c r="W38" s="260"/>
      <c r="X38" s="260"/>
      <c r="Y38" s="260"/>
      <c r="Z38" s="260"/>
      <c r="AA38" s="260"/>
      <c r="AB38" s="260"/>
      <c r="AC38" s="260"/>
      <c r="AD38" s="260"/>
      <c r="AE38" s="262" t="s">
        <v>23</v>
      </c>
      <c r="AF38" s="263"/>
      <c r="AG38" s="264"/>
      <c r="AH38" s="83"/>
      <c r="AI38" s="252" t="s">
        <v>132</v>
      </c>
      <c r="AJ38" s="252"/>
      <c r="AK38" s="252"/>
      <c r="AL38" s="252"/>
      <c r="AM38" s="252"/>
      <c r="AN38" s="252"/>
      <c r="AO38" s="252"/>
      <c r="AP38" s="252"/>
      <c r="AQ38" s="252"/>
      <c r="AR38" s="252"/>
      <c r="AS38" s="254" t="s">
        <v>23</v>
      </c>
      <c r="AT38" s="255"/>
      <c r="AU38" s="256"/>
      <c r="AV38" s="452"/>
      <c r="AW38" s="452"/>
      <c r="AX38" s="452"/>
      <c r="AY38" s="452"/>
      <c r="AZ38" s="452"/>
      <c r="BA38" s="452"/>
      <c r="BB38" s="452"/>
      <c r="BC38" s="452"/>
      <c r="BD38" s="452"/>
      <c r="BE38" s="452"/>
      <c r="BF38" s="452"/>
      <c r="BG38" s="452"/>
      <c r="BH38" s="452"/>
      <c r="BI38" s="452"/>
      <c r="BJ38" s="83"/>
      <c r="BK38" s="260" t="s">
        <v>133</v>
      </c>
      <c r="BL38" s="260"/>
      <c r="BM38" s="260"/>
      <c r="BN38" s="260"/>
      <c r="BO38" s="260"/>
      <c r="BP38" s="260"/>
      <c r="BQ38" s="260"/>
      <c r="BR38" s="260"/>
      <c r="BS38" s="260"/>
      <c r="BT38" s="260"/>
      <c r="BU38" s="260"/>
      <c r="BV38" s="433"/>
      <c r="BW38" s="254" t="s">
        <v>23</v>
      </c>
      <c r="BX38" s="255"/>
      <c r="BY38" s="255"/>
      <c r="BZ38" s="129"/>
      <c r="CA38" s="268" t="s">
        <v>134</v>
      </c>
      <c r="CB38" s="268"/>
      <c r="CC38" s="268"/>
      <c r="CD38" s="268"/>
      <c r="CE38" s="268"/>
      <c r="CF38" s="269"/>
      <c r="CG38" s="254" t="s">
        <v>23</v>
      </c>
      <c r="CH38" s="255"/>
      <c r="CI38" s="255"/>
      <c r="CJ38" s="129"/>
    </row>
    <row r="39" spans="1:90" ht="15.75" customHeight="1" thickBot="1">
      <c r="A39" s="83"/>
      <c r="B39" s="243"/>
      <c r="C39" s="243"/>
      <c r="D39" s="243"/>
      <c r="E39" s="243"/>
      <c r="F39" s="243"/>
      <c r="G39" s="243"/>
      <c r="H39" s="83"/>
      <c r="I39" s="253"/>
      <c r="J39" s="253"/>
      <c r="K39" s="253"/>
      <c r="L39" s="253"/>
      <c r="M39" s="253"/>
      <c r="N39" s="253"/>
      <c r="O39" s="253"/>
      <c r="P39" s="253"/>
      <c r="Q39" s="448"/>
      <c r="R39" s="257"/>
      <c r="S39" s="258"/>
      <c r="T39" s="446"/>
      <c r="U39" s="83"/>
      <c r="V39" s="261"/>
      <c r="W39" s="261"/>
      <c r="X39" s="261"/>
      <c r="Y39" s="261"/>
      <c r="Z39" s="261"/>
      <c r="AA39" s="261"/>
      <c r="AB39" s="261"/>
      <c r="AC39" s="261"/>
      <c r="AD39" s="261"/>
      <c r="AE39" s="265"/>
      <c r="AF39" s="266"/>
      <c r="AG39" s="267"/>
      <c r="AH39" s="83"/>
      <c r="AI39" s="253"/>
      <c r="AJ39" s="253"/>
      <c r="AK39" s="253"/>
      <c r="AL39" s="253"/>
      <c r="AM39" s="253"/>
      <c r="AN39" s="253"/>
      <c r="AO39" s="253"/>
      <c r="AP39" s="253"/>
      <c r="AQ39" s="253"/>
      <c r="AR39" s="253"/>
      <c r="AS39" s="257"/>
      <c r="AT39" s="258"/>
      <c r="AU39" s="259"/>
      <c r="AV39" s="452"/>
      <c r="AW39" s="452"/>
      <c r="AX39" s="452"/>
      <c r="AY39" s="452"/>
      <c r="AZ39" s="452"/>
      <c r="BA39" s="452"/>
      <c r="BB39" s="452"/>
      <c r="BC39" s="452"/>
      <c r="BD39" s="452"/>
      <c r="BE39" s="452"/>
      <c r="BF39" s="452"/>
      <c r="BG39" s="452"/>
      <c r="BH39" s="452"/>
      <c r="BI39" s="452"/>
      <c r="BJ39" s="83"/>
      <c r="BK39" s="261"/>
      <c r="BL39" s="261"/>
      <c r="BM39" s="261"/>
      <c r="BN39" s="261"/>
      <c r="BO39" s="261"/>
      <c r="BP39" s="261"/>
      <c r="BQ39" s="261"/>
      <c r="BR39" s="261"/>
      <c r="BS39" s="261"/>
      <c r="BT39" s="261"/>
      <c r="BU39" s="261"/>
      <c r="BV39" s="434"/>
      <c r="BW39" s="257"/>
      <c r="BX39" s="258"/>
      <c r="BY39" s="258"/>
      <c r="BZ39" s="129"/>
      <c r="CA39" s="270"/>
      <c r="CB39" s="270"/>
      <c r="CC39" s="270"/>
      <c r="CD39" s="270"/>
      <c r="CE39" s="270"/>
      <c r="CF39" s="271"/>
      <c r="CG39" s="257"/>
      <c r="CH39" s="258"/>
      <c r="CI39" s="272"/>
      <c r="CJ39" s="83"/>
    </row>
    <row r="40" spans="1:90" ht="15.75" customHeight="1" thickTop="1">
      <c r="A40" s="83"/>
      <c r="B40" s="243"/>
      <c r="C40" s="243"/>
      <c r="D40" s="243"/>
      <c r="E40" s="243"/>
      <c r="F40" s="243"/>
      <c r="G40" s="243"/>
      <c r="H40" s="83"/>
      <c r="I40" s="130"/>
      <c r="J40" s="130"/>
      <c r="K40" s="130"/>
      <c r="L40" s="130"/>
      <c r="M40" s="130"/>
      <c r="N40" s="130"/>
      <c r="O40" s="130"/>
      <c r="P40" s="130"/>
      <c r="Q40" s="130"/>
      <c r="R40" s="130"/>
      <c r="S40" s="130"/>
      <c r="T40" s="130"/>
      <c r="U40" s="83"/>
      <c r="V40" s="130"/>
      <c r="W40" s="130"/>
      <c r="X40" s="130"/>
      <c r="Y40" s="130"/>
      <c r="Z40" s="130"/>
      <c r="AA40" s="130"/>
      <c r="AB40" s="130"/>
      <c r="AC40" s="130"/>
      <c r="AD40" s="130"/>
      <c r="AE40" s="130"/>
      <c r="AF40" s="130"/>
      <c r="AG40" s="130"/>
      <c r="AH40" s="83"/>
      <c r="AI40" s="456" t="s">
        <v>135</v>
      </c>
      <c r="AJ40" s="456"/>
      <c r="AK40" s="456"/>
      <c r="AL40" s="456"/>
      <c r="AM40" s="456"/>
      <c r="AN40" s="456"/>
      <c r="AO40" s="456"/>
      <c r="AP40" s="456"/>
      <c r="AQ40" s="456"/>
      <c r="AR40" s="456"/>
      <c r="AS40" s="456"/>
      <c r="AT40" s="456"/>
      <c r="AU40" s="456"/>
      <c r="AV40" s="437" t="s">
        <v>126</v>
      </c>
      <c r="AW40" s="437"/>
      <c r="AX40" s="437"/>
      <c r="AY40" s="437"/>
      <c r="AZ40" s="437"/>
      <c r="BA40" s="437"/>
      <c r="BB40" s="437"/>
      <c r="BC40" s="437"/>
      <c r="BD40" s="437"/>
      <c r="BE40" s="437"/>
      <c r="BF40" s="437"/>
      <c r="BG40" s="437"/>
      <c r="BH40" s="437"/>
      <c r="BI40" s="437"/>
      <c r="BJ40" s="83"/>
      <c r="BK40" s="131"/>
      <c r="BL40" s="131"/>
      <c r="BM40" s="131"/>
      <c r="BN40" s="131"/>
      <c r="BO40" s="131"/>
      <c r="BP40" s="131"/>
      <c r="BQ40" s="132"/>
      <c r="BR40" s="130"/>
      <c r="BS40" s="130"/>
      <c r="BT40" s="130"/>
      <c r="BU40" s="130"/>
      <c r="BV40" s="130"/>
      <c r="BW40" s="130"/>
      <c r="BX40" s="130"/>
      <c r="BY40" s="130"/>
      <c r="BZ40" s="172"/>
      <c r="CA40" s="130"/>
      <c r="CB40" s="130"/>
      <c r="CC40" s="130"/>
      <c r="CD40" s="130"/>
      <c r="CE40" s="130"/>
      <c r="CF40" s="130"/>
      <c r="CG40" s="130"/>
      <c r="CH40" s="130"/>
      <c r="CI40" s="130"/>
      <c r="CJ40" s="83"/>
    </row>
    <row r="41" spans="1:90" ht="15.75" customHeight="1">
      <c r="A41" s="83"/>
      <c r="B41" s="243"/>
      <c r="C41" s="243"/>
      <c r="D41" s="243"/>
      <c r="E41" s="243"/>
      <c r="F41" s="243"/>
      <c r="G41" s="243"/>
      <c r="H41" s="83"/>
      <c r="I41" s="449" t="s">
        <v>136</v>
      </c>
      <c r="J41" s="243"/>
      <c r="K41" s="243"/>
      <c r="L41" s="243"/>
      <c r="M41" s="243"/>
      <c r="N41" s="243"/>
      <c r="O41" s="243"/>
      <c r="P41" s="243"/>
      <c r="Q41" s="243"/>
      <c r="R41" s="243"/>
      <c r="S41" s="243"/>
      <c r="T41" s="243"/>
      <c r="U41" s="170"/>
      <c r="V41" s="243" t="s">
        <v>137</v>
      </c>
      <c r="W41" s="243"/>
      <c r="X41" s="243"/>
      <c r="Y41" s="243"/>
      <c r="Z41" s="243"/>
      <c r="AA41" s="243"/>
      <c r="AB41" s="243"/>
      <c r="AC41" s="243"/>
      <c r="AD41" s="243"/>
      <c r="AE41" s="243"/>
      <c r="AF41" s="243"/>
      <c r="AG41" s="243"/>
      <c r="AH41" s="83"/>
      <c r="AI41" s="456"/>
      <c r="AJ41" s="456"/>
      <c r="AK41" s="456"/>
      <c r="AL41" s="456"/>
      <c r="AM41" s="456"/>
      <c r="AN41" s="456"/>
      <c r="AO41" s="456"/>
      <c r="AP41" s="456"/>
      <c r="AQ41" s="456"/>
      <c r="AR41" s="456"/>
      <c r="AS41" s="456"/>
      <c r="AT41" s="456"/>
      <c r="AU41" s="456"/>
      <c r="AV41" s="437"/>
      <c r="AW41" s="437"/>
      <c r="AX41" s="437"/>
      <c r="AY41" s="437"/>
      <c r="AZ41" s="437"/>
      <c r="BA41" s="437"/>
      <c r="BB41" s="437"/>
      <c r="BC41" s="437"/>
      <c r="BD41" s="437"/>
      <c r="BE41" s="437"/>
      <c r="BF41" s="437"/>
      <c r="BG41" s="437"/>
      <c r="BH41" s="437"/>
      <c r="BI41" s="437"/>
      <c r="BJ41" s="83"/>
      <c r="BK41" s="449" t="s">
        <v>138</v>
      </c>
      <c r="BL41" s="243"/>
      <c r="BM41" s="243"/>
      <c r="BN41" s="243"/>
      <c r="BO41" s="243"/>
      <c r="BP41" s="243"/>
      <c r="BQ41" s="455"/>
      <c r="BR41" s="436" t="s">
        <v>139</v>
      </c>
      <c r="BS41" s="436"/>
      <c r="BT41" s="436"/>
      <c r="BU41" s="436"/>
      <c r="BV41" s="436"/>
      <c r="BW41" s="436"/>
      <c r="BX41" s="436"/>
      <c r="BY41" s="436"/>
      <c r="BZ41" s="83"/>
      <c r="CA41" s="243" t="s">
        <v>140</v>
      </c>
      <c r="CB41" s="243"/>
      <c r="CC41" s="243"/>
      <c r="CD41" s="243"/>
      <c r="CE41" s="243"/>
      <c r="CF41" s="243"/>
      <c r="CG41" s="243"/>
      <c r="CH41" s="243"/>
      <c r="CI41" s="243"/>
      <c r="CJ41" s="83"/>
    </row>
    <row r="42" spans="1:90" ht="15.75" customHeight="1">
      <c r="A42" s="83"/>
      <c r="B42" s="244"/>
      <c r="C42" s="244"/>
      <c r="D42" s="244"/>
      <c r="E42" s="244"/>
      <c r="F42" s="244"/>
      <c r="G42" s="244"/>
      <c r="H42" s="83"/>
      <c r="I42" s="449"/>
      <c r="J42" s="243"/>
      <c r="K42" s="243"/>
      <c r="L42" s="243"/>
      <c r="M42" s="243"/>
      <c r="N42" s="243"/>
      <c r="O42" s="243"/>
      <c r="P42" s="243"/>
      <c r="Q42" s="243"/>
      <c r="R42" s="243"/>
      <c r="S42" s="243"/>
      <c r="T42" s="243"/>
      <c r="U42" s="170"/>
      <c r="V42" s="243"/>
      <c r="W42" s="243"/>
      <c r="X42" s="243"/>
      <c r="Y42" s="243"/>
      <c r="Z42" s="243"/>
      <c r="AA42" s="243"/>
      <c r="AB42" s="243"/>
      <c r="AC42" s="243"/>
      <c r="AD42" s="243"/>
      <c r="AE42" s="243"/>
      <c r="AF42" s="243"/>
      <c r="AG42" s="243"/>
      <c r="AH42" s="83"/>
      <c r="AI42" s="456"/>
      <c r="AJ42" s="456"/>
      <c r="AK42" s="456"/>
      <c r="AL42" s="456"/>
      <c r="AM42" s="456"/>
      <c r="AN42" s="456"/>
      <c r="AO42" s="456"/>
      <c r="AP42" s="456"/>
      <c r="AQ42" s="456"/>
      <c r="AR42" s="456"/>
      <c r="AS42" s="456"/>
      <c r="AT42" s="456"/>
      <c r="AU42" s="456"/>
      <c r="AV42" s="437"/>
      <c r="AW42" s="437"/>
      <c r="AX42" s="437"/>
      <c r="AY42" s="437"/>
      <c r="AZ42" s="437"/>
      <c r="BA42" s="437"/>
      <c r="BB42" s="437"/>
      <c r="BC42" s="437"/>
      <c r="BD42" s="437"/>
      <c r="BE42" s="437"/>
      <c r="BF42" s="437"/>
      <c r="BG42" s="437"/>
      <c r="BH42" s="437"/>
      <c r="BI42" s="437"/>
      <c r="BJ42" s="83"/>
      <c r="BK42" s="449"/>
      <c r="BL42" s="243"/>
      <c r="BM42" s="243"/>
      <c r="BN42" s="243"/>
      <c r="BO42" s="243"/>
      <c r="BP42" s="243"/>
      <c r="BQ42" s="455"/>
      <c r="BR42" s="436"/>
      <c r="BS42" s="436"/>
      <c r="BT42" s="436"/>
      <c r="BU42" s="436"/>
      <c r="BV42" s="436"/>
      <c r="BW42" s="436"/>
      <c r="BX42" s="436"/>
      <c r="BY42" s="436"/>
      <c r="BZ42" s="83"/>
      <c r="CA42" s="243"/>
      <c r="CB42" s="243"/>
      <c r="CC42" s="243"/>
      <c r="CD42" s="243"/>
      <c r="CE42" s="243"/>
      <c r="CF42" s="243"/>
      <c r="CG42" s="243"/>
      <c r="CH42" s="243"/>
      <c r="CI42" s="243"/>
      <c r="CJ42" s="83"/>
    </row>
    <row r="43" spans="1:90" ht="15.75" customHeight="1">
      <c r="A43" s="83"/>
      <c r="B43" s="296" t="s">
        <v>141</v>
      </c>
      <c r="C43" s="296"/>
      <c r="D43" s="296"/>
      <c r="E43" s="296"/>
      <c r="F43" s="296" t="s">
        <v>142</v>
      </c>
      <c r="G43" s="296"/>
      <c r="H43" s="83"/>
      <c r="I43" s="449"/>
      <c r="J43" s="243"/>
      <c r="K43" s="243"/>
      <c r="L43" s="243"/>
      <c r="M43" s="243"/>
      <c r="N43" s="243"/>
      <c r="O43" s="243"/>
      <c r="P43" s="243"/>
      <c r="Q43" s="243"/>
      <c r="R43" s="243"/>
      <c r="S43" s="243"/>
      <c r="T43" s="243"/>
      <c r="U43" s="170"/>
      <c r="V43" s="243"/>
      <c r="W43" s="243"/>
      <c r="X43" s="243"/>
      <c r="Y43" s="243"/>
      <c r="Z43" s="243"/>
      <c r="AA43" s="243"/>
      <c r="AB43" s="243"/>
      <c r="AC43" s="243"/>
      <c r="AD43" s="243"/>
      <c r="AE43" s="243"/>
      <c r="AF43" s="243"/>
      <c r="AG43" s="243"/>
      <c r="AH43" s="83"/>
      <c r="AI43" s="456"/>
      <c r="AJ43" s="456"/>
      <c r="AK43" s="456"/>
      <c r="AL43" s="456"/>
      <c r="AM43" s="456"/>
      <c r="AN43" s="456"/>
      <c r="AO43" s="456"/>
      <c r="AP43" s="456"/>
      <c r="AQ43" s="456"/>
      <c r="AR43" s="456"/>
      <c r="AS43" s="456"/>
      <c r="AT43" s="456"/>
      <c r="AU43" s="456"/>
      <c r="AV43" s="437"/>
      <c r="AW43" s="437"/>
      <c r="AX43" s="437"/>
      <c r="AY43" s="437"/>
      <c r="AZ43" s="437"/>
      <c r="BA43" s="437"/>
      <c r="BB43" s="437"/>
      <c r="BC43" s="437"/>
      <c r="BD43" s="437"/>
      <c r="BE43" s="437"/>
      <c r="BF43" s="437"/>
      <c r="BG43" s="437"/>
      <c r="BH43" s="437"/>
      <c r="BI43" s="437"/>
      <c r="BJ43" s="83"/>
      <c r="BK43" s="449"/>
      <c r="BL43" s="243"/>
      <c r="BM43" s="243"/>
      <c r="BN43" s="243"/>
      <c r="BO43" s="243"/>
      <c r="BP43" s="243"/>
      <c r="BQ43" s="455"/>
      <c r="BR43" s="436"/>
      <c r="BS43" s="436"/>
      <c r="BT43" s="436"/>
      <c r="BU43" s="436"/>
      <c r="BV43" s="436"/>
      <c r="BW43" s="436"/>
      <c r="BX43" s="436"/>
      <c r="BY43" s="436"/>
      <c r="BZ43" s="83"/>
      <c r="CA43" s="243"/>
      <c r="CB43" s="243"/>
      <c r="CC43" s="243"/>
      <c r="CD43" s="243"/>
      <c r="CE43" s="243"/>
      <c r="CF43" s="243"/>
      <c r="CG43" s="243"/>
      <c r="CH43" s="243"/>
      <c r="CI43" s="243"/>
      <c r="CJ43" s="83"/>
    </row>
    <row r="44" spans="1:90" ht="15.75" customHeight="1">
      <c r="A44" s="83"/>
      <c r="B44" s="294" t="s">
        <v>143</v>
      </c>
      <c r="C44" s="294"/>
      <c r="D44" s="294"/>
      <c r="E44" s="294"/>
      <c r="F44" s="304" t="str">
        <f>'FISCAL MAP'!R38</f>
        <v>NOT STARTED</v>
      </c>
      <c r="G44" s="304"/>
      <c r="H44" s="83"/>
      <c r="I44" s="449"/>
      <c r="J44" s="243"/>
      <c r="K44" s="243"/>
      <c r="L44" s="243"/>
      <c r="M44" s="243"/>
      <c r="N44" s="243"/>
      <c r="O44" s="243"/>
      <c r="P44" s="243"/>
      <c r="Q44" s="243"/>
      <c r="R44" s="243"/>
      <c r="S44" s="243"/>
      <c r="T44" s="243"/>
      <c r="U44" s="170"/>
      <c r="V44" s="243"/>
      <c r="W44" s="243"/>
      <c r="X44" s="243"/>
      <c r="Y44" s="243"/>
      <c r="Z44" s="243"/>
      <c r="AA44" s="243"/>
      <c r="AB44" s="243"/>
      <c r="AC44" s="243"/>
      <c r="AD44" s="243"/>
      <c r="AE44" s="243"/>
      <c r="AF44" s="243"/>
      <c r="AG44" s="243"/>
      <c r="AH44" s="83"/>
      <c r="AI44" s="456"/>
      <c r="AJ44" s="456"/>
      <c r="AK44" s="456"/>
      <c r="AL44" s="456"/>
      <c r="AM44" s="456"/>
      <c r="AN44" s="456"/>
      <c r="AO44" s="456"/>
      <c r="AP44" s="456"/>
      <c r="AQ44" s="456"/>
      <c r="AR44" s="456"/>
      <c r="AS44" s="456"/>
      <c r="AT44" s="456"/>
      <c r="AU44" s="456"/>
      <c r="AV44" s="437"/>
      <c r="AW44" s="437"/>
      <c r="AX44" s="437"/>
      <c r="AY44" s="437"/>
      <c r="AZ44" s="437"/>
      <c r="BA44" s="437"/>
      <c r="BB44" s="437"/>
      <c r="BC44" s="437"/>
      <c r="BD44" s="437"/>
      <c r="BE44" s="437"/>
      <c r="BF44" s="437"/>
      <c r="BG44" s="437"/>
      <c r="BH44" s="437"/>
      <c r="BI44" s="437"/>
      <c r="BJ44" s="83"/>
      <c r="BK44" s="449"/>
      <c r="BL44" s="243"/>
      <c r="BM44" s="243"/>
      <c r="BN44" s="243"/>
      <c r="BO44" s="243"/>
      <c r="BP44" s="243"/>
      <c r="BQ44" s="455"/>
      <c r="BR44" s="436"/>
      <c r="BS44" s="436"/>
      <c r="BT44" s="436"/>
      <c r="BU44" s="436"/>
      <c r="BV44" s="436"/>
      <c r="BW44" s="436"/>
      <c r="BX44" s="436"/>
      <c r="BY44" s="436"/>
      <c r="BZ44" s="83"/>
      <c r="CA44" s="243"/>
      <c r="CB44" s="243"/>
      <c r="CC44" s="243"/>
      <c r="CD44" s="243"/>
      <c r="CE44" s="243"/>
      <c r="CF44" s="243"/>
      <c r="CG44" s="243"/>
      <c r="CH44" s="243"/>
      <c r="CI44" s="243"/>
      <c r="CJ44" s="83"/>
    </row>
    <row r="45" spans="1:90" ht="15.75" customHeight="1">
      <c r="A45" s="83"/>
      <c r="B45" s="295"/>
      <c r="C45" s="295"/>
      <c r="D45" s="295"/>
      <c r="E45" s="295"/>
      <c r="F45" s="305"/>
      <c r="G45" s="305"/>
      <c r="H45" s="83"/>
      <c r="I45" s="449"/>
      <c r="J45" s="243"/>
      <c r="K45" s="243"/>
      <c r="L45" s="243"/>
      <c r="M45" s="243"/>
      <c r="N45" s="243"/>
      <c r="O45" s="243"/>
      <c r="P45" s="243"/>
      <c r="Q45" s="243"/>
      <c r="R45" s="243"/>
      <c r="S45" s="243"/>
      <c r="T45" s="243"/>
      <c r="U45" s="170"/>
      <c r="V45" s="243"/>
      <c r="W45" s="243"/>
      <c r="X45" s="243"/>
      <c r="Y45" s="243"/>
      <c r="Z45" s="243"/>
      <c r="AA45" s="243"/>
      <c r="AB45" s="243"/>
      <c r="AC45" s="243"/>
      <c r="AD45" s="243"/>
      <c r="AE45" s="243"/>
      <c r="AF45" s="243"/>
      <c r="AG45" s="243"/>
      <c r="AH45" s="83"/>
      <c r="AI45" s="456"/>
      <c r="AJ45" s="456"/>
      <c r="AK45" s="456"/>
      <c r="AL45" s="456"/>
      <c r="AM45" s="456"/>
      <c r="AN45" s="456"/>
      <c r="AO45" s="456"/>
      <c r="AP45" s="456"/>
      <c r="AQ45" s="456"/>
      <c r="AR45" s="456"/>
      <c r="AS45" s="456"/>
      <c r="AT45" s="456"/>
      <c r="AU45" s="456"/>
      <c r="AV45" s="437"/>
      <c r="AW45" s="437"/>
      <c r="AX45" s="437"/>
      <c r="AY45" s="437"/>
      <c r="AZ45" s="437"/>
      <c r="BA45" s="437"/>
      <c r="BB45" s="437"/>
      <c r="BC45" s="437"/>
      <c r="BD45" s="437"/>
      <c r="BE45" s="437"/>
      <c r="BF45" s="437"/>
      <c r="BG45" s="437"/>
      <c r="BH45" s="437"/>
      <c r="BI45" s="437"/>
      <c r="BJ45" s="83"/>
      <c r="BK45" s="449"/>
      <c r="BL45" s="243"/>
      <c r="BM45" s="243"/>
      <c r="BN45" s="243"/>
      <c r="BO45" s="243"/>
      <c r="BP45" s="243"/>
      <c r="BQ45" s="455"/>
      <c r="BR45" s="436"/>
      <c r="BS45" s="436"/>
      <c r="BT45" s="436"/>
      <c r="BU45" s="436"/>
      <c r="BV45" s="436"/>
      <c r="BW45" s="436"/>
      <c r="BX45" s="436"/>
      <c r="BY45" s="436"/>
      <c r="BZ45" s="83"/>
      <c r="CA45" s="243"/>
      <c r="CB45" s="243"/>
      <c r="CC45" s="243"/>
      <c r="CD45" s="243"/>
      <c r="CE45" s="243"/>
      <c r="CF45" s="243"/>
      <c r="CG45" s="243"/>
      <c r="CH45" s="243"/>
      <c r="CI45" s="243"/>
      <c r="CJ45" s="83"/>
    </row>
    <row r="46" spans="1:90" ht="15.75" customHeight="1">
      <c r="A46" s="83"/>
      <c r="B46" s="294" t="s">
        <v>144</v>
      </c>
      <c r="C46" s="294"/>
      <c r="D46" s="294"/>
      <c r="E46" s="294"/>
      <c r="F46" s="304" t="str">
        <f>AE38</f>
        <v>NOT STARTED</v>
      </c>
      <c r="G46" s="304"/>
      <c r="H46" s="83"/>
      <c r="I46" s="449"/>
      <c r="J46" s="243"/>
      <c r="K46" s="243"/>
      <c r="L46" s="243"/>
      <c r="M46" s="243"/>
      <c r="N46" s="243"/>
      <c r="O46" s="243"/>
      <c r="P46" s="243"/>
      <c r="Q46" s="243"/>
      <c r="R46" s="243"/>
      <c r="S46" s="243"/>
      <c r="T46" s="243"/>
      <c r="U46" s="170"/>
      <c r="V46" s="243"/>
      <c r="W46" s="243"/>
      <c r="X46" s="243"/>
      <c r="Y46" s="243"/>
      <c r="Z46" s="243"/>
      <c r="AA46" s="243"/>
      <c r="AB46" s="243"/>
      <c r="AC46" s="243"/>
      <c r="AD46" s="243"/>
      <c r="AE46" s="243"/>
      <c r="AF46" s="243"/>
      <c r="AG46" s="243"/>
      <c r="AH46" s="83"/>
      <c r="AI46" s="456"/>
      <c r="AJ46" s="456"/>
      <c r="AK46" s="456"/>
      <c r="AL46" s="456"/>
      <c r="AM46" s="456"/>
      <c r="AN46" s="456"/>
      <c r="AO46" s="456"/>
      <c r="AP46" s="456"/>
      <c r="AQ46" s="456"/>
      <c r="AR46" s="456"/>
      <c r="AS46" s="456"/>
      <c r="AT46" s="456"/>
      <c r="AU46" s="456"/>
      <c r="AV46" s="437"/>
      <c r="AW46" s="437"/>
      <c r="AX46" s="437"/>
      <c r="AY46" s="437"/>
      <c r="AZ46" s="437"/>
      <c r="BA46" s="437"/>
      <c r="BB46" s="437"/>
      <c r="BC46" s="437"/>
      <c r="BD46" s="437"/>
      <c r="BE46" s="437"/>
      <c r="BF46" s="437"/>
      <c r="BG46" s="437"/>
      <c r="BH46" s="437"/>
      <c r="BI46" s="437"/>
      <c r="BJ46" s="83"/>
      <c r="BK46" s="449"/>
      <c r="BL46" s="243"/>
      <c r="BM46" s="243"/>
      <c r="BN46" s="243"/>
      <c r="BO46" s="243"/>
      <c r="BP46" s="243"/>
      <c r="BQ46" s="455"/>
      <c r="BR46" s="436"/>
      <c r="BS46" s="436"/>
      <c r="BT46" s="436"/>
      <c r="BU46" s="436"/>
      <c r="BV46" s="436"/>
      <c r="BW46" s="436"/>
      <c r="BX46" s="436"/>
      <c r="BY46" s="436"/>
      <c r="BZ46" s="83"/>
      <c r="CA46" s="243"/>
      <c r="CB46" s="243"/>
      <c r="CC46" s="243"/>
      <c r="CD46" s="243"/>
      <c r="CE46" s="243"/>
      <c r="CF46" s="243"/>
      <c r="CG46" s="243"/>
      <c r="CH46" s="243"/>
      <c r="CI46" s="243"/>
      <c r="CJ46" s="83"/>
    </row>
    <row r="47" spans="1:90" ht="15.75" customHeight="1">
      <c r="A47" s="83"/>
      <c r="B47" s="295"/>
      <c r="C47" s="295"/>
      <c r="D47" s="295"/>
      <c r="E47" s="295"/>
      <c r="F47" s="305"/>
      <c r="G47" s="305"/>
      <c r="H47" s="83"/>
      <c r="I47" s="449"/>
      <c r="J47" s="243"/>
      <c r="K47" s="243"/>
      <c r="L47" s="243"/>
      <c r="M47" s="243"/>
      <c r="N47" s="243"/>
      <c r="O47" s="243"/>
      <c r="P47" s="243"/>
      <c r="Q47" s="243"/>
      <c r="R47" s="243"/>
      <c r="S47" s="243"/>
      <c r="T47" s="243"/>
      <c r="U47" s="170"/>
      <c r="V47" s="243"/>
      <c r="W47" s="243"/>
      <c r="X47" s="243"/>
      <c r="Y47" s="243"/>
      <c r="Z47" s="243"/>
      <c r="AA47" s="243"/>
      <c r="AB47" s="243"/>
      <c r="AC47" s="243"/>
      <c r="AD47" s="243"/>
      <c r="AE47" s="243"/>
      <c r="AF47" s="243"/>
      <c r="AG47" s="243"/>
      <c r="AH47" s="83"/>
      <c r="AI47" s="456"/>
      <c r="AJ47" s="456"/>
      <c r="AK47" s="456"/>
      <c r="AL47" s="456"/>
      <c r="AM47" s="456"/>
      <c r="AN47" s="456"/>
      <c r="AO47" s="456"/>
      <c r="AP47" s="456"/>
      <c r="AQ47" s="456"/>
      <c r="AR47" s="456"/>
      <c r="AS47" s="456"/>
      <c r="AT47" s="456"/>
      <c r="AU47" s="456"/>
      <c r="AV47" s="437"/>
      <c r="AW47" s="437"/>
      <c r="AX47" s="437"/>
      <c r="AY47" s="437"/>
      <c r="AZ47" s="437"/>
      <c r="BA47" s="437"/>
      <c r="BB47" s="437"/>
      <c r="BC47" s="437"/>
      <c r="BD47" s="437"/>
      <c r="BE47" s="437"/>
      <c r="BF47" s="437"/>
      <c r="BG47" s="437"/>
      <c r="BH47" s="437"/>
      <c r="BI47" s="437"/>
      <c r="BJ47" s="83"/>
      <c r="BK47" s="449"/>
      <c r="BL47" s="243"/>
      <c r="BM47" s="243"/>
      <c r="BN47" s="243"/>
      <c r="BO47" s="243"/>
      <c r="BP47" s="243"/>
      <c r="BQ47" s="455"/>
      <c r="BR47" s="436"/>
      <c r="BS47" s="436"/>
      <c r="BT47" s="436"/>
      <c r="BU47" s="436"/>
      <c r="BV47" s="436"/>
      <c r="BW47" s="436"/>
      <c r="BX47" s="436"/>
      <c r="BY47" s="436"/>
      <c r="BZ47" s="83"/>
      <c r="CA47" s="243"/>
      <c r="CB47" s="243"/>
      <c r="CC47" s="243"/>
      <c r="CD47" s="243"/>
      <c r="CE47" s="243"/>
      <c r="CF47" s="243"/>
      <c r="CG47" s="243"/>
      <c r="CH47" s="243"/>
      <c r="CI47" s="243"/>
      <c r="CJ47" s="83"/>
    </row>
    <row r="48" spans="1:90" ht="15.75" customHeight="1">
      <c r="A48" s="83"/>
      <c r="B48" s="294" t="s">
        <v>145</v>
      </c>
      <c r="C48" s="294"/>
      <c r="D48" s="294"/>
      <c r="E48" s="294"/>
      <c r="F48" s="304" t="str">
        <f>AS38</f>
        <v>NOT STARTED</v>
      </c>
      <c r="G48" s="304"/>
      <c r="H48" s="83"/>
      <c r="I48" s="449"/>
      <c r="J48" s="243"/>
      <c r="K48" s="243"/>
      <c r="L48" s="243"/>
      <c r="M48" s="243"/>
      <c r="N48" s="243"/>
      <c r="O48" s="243"/>
      <c r="P48" s="243"/>
      <c r="Q48" s="243"/>
      <c r="R48" s="243"/>
      <c r="S48" s="243"/>
      <c r="T48" s="243"/>
      <c r="U48" s="170"/>
      <c r="V48" s="243"/>
      <c r="W48" s="243"/>
      <c r="X48" s="243"/>
      <c r="Y48" s="243"/>
      <c r="Z48" s="243"/>
      <c r="AA48" s="243"/>
      <c r="AB48" s="243"/>
      <c r="AC48" s="243"/>
      <c r="AD48" s="243"/>
      <c r="AE48" s="243"/>
      <c r="AF48" s="243"/>
      <c r="AG48" s="243"/>
      <c r="AH48" s="83"/>
      <c r="AI48" s="456"/>
      <c r="AJ48" s="456"/>
      <c r="AK48" s="456"/>
      <c r="AL48" s="456"/>
      <c r="AM48" s="456"/>
      <c r="AN48" s="456"/>
      <c r="AO48" s="456"/>
      <c r="AP48" s="456"/>
      <c r="AQ48" s="456"/>
      <c r="AR48" s="456"/>
      <c r="AS48" s="456"/>
      <c r="AT48" s="456"/>
      <c r="AU48" s="456"/>
      <c r="AV48" s="437"/>
      <c r="AW48" s="437"/>
      <c r="AX48" s="437"/>
      <c r="AY48" s="437"/>
      <c r="AZ48" s="437"/>
      <c r="BA48" s="437"/>
      <c r="BB48" s="437"/>
      <c r="BC48" s="437"/>
      <c r="BD48" s="437"/>
      <c r="BE48" s="437"/>
      <c r="BF48" s="437"/>
      <c r="BG48" s="437"/>
      <c r="BH48" s="437"/>
      <c r="BI48" s="437"/>
      <c r="BJ48" s="83"/>
      <c r="BK48" s="449"/>
      <c r="BL48" s="243"/>
      <c r="BM48" s="243"/>
      <c r="BN48" s="243"/>
      <c r="BO48" s="243"/>
      <c r="BP48" s="243"/>
      <c r="BQ48" s="455"/>
      <c r="BR48" s="436"/>
      <c r="BS48" s="436"/>
      <c r="BT48" s="436"/>
      <c r="BU48" s="436"/>
      <c r="BV48" s="436"/>
      <c r="BW48" s="436"/>
      <c r="BX48" s="436"/>
      <c r="BY48" s="436"/>
      <c r="BZ48" s="83"/>
      <c r="CA48" s="243"/>
      <c r="CB48" s="243"/>
      <c r="CC48" s="243"/>
      <c r="CD48" s="243"/>
      <c r="CE48" s="243"/>
      <c r="CF48" s="243"/>
      <c r="CG48" s="243"/>
      <c r="CH48" s="243"/>
      <c r="CI48" s="243"/>
      <c r="CJ48" s="83"/>
    </row>
    <row r="49" spans="1:89" ht="15.75" customHeight="1">
      <c r="A49" s="83"/>
      <c r="B49" s="295"/>
      <c r="C49" s="295"/>
      <c r="D49" s="295"/>
      <c r="E49" s="295"/>
      <c r="F49" s="305"/>
      <c r="G49" s="305"/>
      <c r="H49" s="83"/>
      <c r="I49" s="2"/>
      <c r="J49" s="2"/>
      <c r="K49" s="2"/>
      <c r="L49" s="2"/>
      <c r="M49" s="2"/>
      <c r="N49" s="2"/>
      <c r="O49" s="2"/>
      <c r="P49" s="2"/>
      <c r="Q49" s="2"/>
      <c r="R49" s="2"/>
      <c r="S49" s="2"/>
      <c r="T49" s="2"/>
      <c r="U49" s="170"/>
      <c r="V49" s="243"/>
      <c r="W49" s="243"/>
      <c r="X49" s="243"/>
      <c r="Y49" s="243"/>
      <c r="Z49" s="243"/>
      <c r="AA49" s="243"/>
      <c r="AB49" s="243"/>
      <c r="AC49" s="243"/>
      <c r="AD49" s="243"/>
      <c r="AE49" s="243"/>
      <c r="AF49" s="243"/>
      <c r="AG49" s="243"/>
      <c r="AH49" s="83"/>
      <c r="AI49" s="456"/>
      <c r="AJ49" s="456"/>
      <c r="AK49" s="456"/>
      <c r="AL49" s="456"/>
      <c r="AM49" s="456"/>
      <c r="AN49" s="456"/>
      <c r="AO49" s="456"/>
      <c r="AP49" s="456"/>
      <c r="AQ49" s="456"/>
      <c r="AR49" s="456"/>
      <c r="AS49" s="456"/>
      <c r="AT49" s="456"/>
      <c r="AU49" s="456"/>
      <c r="AV49" s="437"/>
      <c r="AW49" s="437"/>
      <c r="AX49" s="437"/>
      <c r="AY49" s="437"/>
      <c r="AZ49" s="437"/>
      <c r="BA49" s="437"/>
      <c r="BB49" s="437"/>
      <c r="BC49" s="437"/>
      <c r="BD49" s="437"/>
      <c r="BE49" s="437"/>
      <c r="BF49" s="437"/>
      <c r="BG49" s="437"/>
      <c r="BH49" s="437"/>
      <c r="BI49" s="437"/>
      <c r="BJ49" s="83"/>
      <c r="BK49" s="130"/>
      <c r="BL49" s="130"/>
      <c r="BM49" s="130"/>
      <c r="BN49" s="130"/>
      <c r="BO49" s="130"/>
      <c r="BP49" s="130"/>
      <c r="BQ49" s="133"/>
      <c r="BR49" s="436"/>
      <c r="BS49" s="436"/>
      <c r="BT49" s="436"/>
      <c r="BU49" s="436"/>
      <c r="BV49" s="436"/>
      <c r="BW49" s="436"/>
      <c r="BX49" s="436"/>
      <c r="BY49" s="436"/>
      <c r="BZ49" s="83"/>
      <c r="CA49" s="243"/>
      <c r="CB49" s="243"/>
      <c r="CC49" s="243"/>
      <c r="CD49" s="243"/>
      <c r="CE49" s="243"/>
      <c r="CF49" s="243"/>
      <c r="CG49" s="243"/>
      <c r="CH49" s="243"/>
      <c r="CI49" s="243"/>
      <c r="CJ49" s="83"/>
      <c r="CK49" s="66"/>
    </row>
    <row r="50" spans="1:89" ht="15.75" customHeight="1" thickBot="1">
      <c r="A50" s="83"/>
      <c r="B50" s="294" t="s">
        <v>146</v>
      </c>
      <c r="C50" s="294"/>
      <c r="D50" s="294"/>
      <c r="E50" s="294"/>
      <c r="F50" s="304" t="str">
        <f>BW38</f>
        <v>NOT STARTED</v>
      </c>
      <c r="G50" s="304"/>
      <c r="H50" s="83"/>
      <c r="I50" s="251" t="s">
        <v>147</v>
      </c>
      <c r="J50" s="251"/>
      <c r="K50" s="251"/>
      <c r="L50" s="251"/>
      <c r="M50" s="251"/>
      <c r="N50" s="251"/>
      <c r="O50" s="251"/>
      <c r="P50" s="251"/>
      <c r="Q50" s="251"/>
      <c r="R50" s="251"/>
      <c r="S50" s="251"/>
      <c r="T50" s="251"/>
      <c r="U50" s="83"/>
      <c r="V50" s="251" t="s">
        <v>148</v>
      </c>
      <c r="W50" s="251"/>
      <c r="X50" s="251"/>
      <c r="Y50" s="251"/>
      <c r="Z50" s="251"/>
      <c r="AA50" s="251"/>
      <c r="AB50" s="251"/>
      <c r="AC50" s="251"/>
      <c r="AD50" s="251"/>
      <c r="AE50" s="251"/>
      <c r="AF50" s="251"/>
      <c r="AG50" s="251"/>
      <c r="AH50" s="83"/>
      <c r="AI50" s="134" t="s">
        <v>149</v>
      </c>
      <c r="AJ50" s="134"/>
      <c r="AK50" s="134"/>
      <c r="AL50" s="134"/>
      <c r="AM50" s="134"/>
      <c r="AN50" s="134"/>
      <c r="AO50" s="134"/>
      <c r="AP50" s="134"/>
      <c r="AQ50" s="134"/>
      <c r="AR50" s="134"/>
      <c r="AS50" s="134"/>
      <c r="AT50" s="134"/>
      <c r="AU50" s="134"/>
      <c r="AV50" s="437"/>
      <c r="AW50" s="437"/>
      <c r="AX50" s="437"/>
      <c r="AY50" s="437"/>
      <c r="AZ50" s="437"/>
      <c r="BA50" s="437"/>
      <c r="BB50" s="437"/>
      <c r="BC50" s="437"/>
      <c r="BD50" s="437"/>
      <c r="BE50" s="437"/>
      <c r="BF50" s="437"/>
      <c r="BG50" s="437"/>
      <c r="BH50" s="437"/>
      <c r="BI50" s="437"/>
      <c r="BJ50" s="83"/>
      <c r="BK50" s="453" t="s">
        <v>150</v>
      </c>
      <c r="BL50" s="453"/>
      <c r="BM50" s="453"/>
      <c r="BN50" s="453"/>
      <c r="BO50" s="453"/>
      <c r="BP50" s="453"/>
      <c r="BQ50" s="454"/>
      <c r="BR50" s="135"/>
      <c r="BS50" s="135"/>
      <c r="BT50" s="135"/>
      <c r="BU50" s="135"/>
      <c r="BV50" s="135"/>
      <c r="BW50" s="135"/>
      <c r="BX50" s="135"/>
      <c r="BY50" s="135"/>
      <c r="BZ50" s="83"/>
      <c r="CA50" s="243"/>
      <c r="CB50" s="243"/>
      <c r="CC50" s="243"/>
      <c r="CD50" s="243"/>
      <c r="CE50" s="243"/>
      <c r="CF50" s="243"/>
      <c r="CG50" s="243"/>
      <c r="CH50" s="243"/>
      <c r="CI50" s="243"/>
      <c r="CJ50" s="83"/>
      <c r="CK50" s="66"/>
    </row>
    <row r="51" spans="1:89" ht="15.75" customHeight="1" thickBot="1">
      <c r="A51" s="83"/>
      <c r="B51" s="295"/>
      <c r="C51" s="295"/>
      <c r="D51" s="295"/>
      <c r="E51" s="295"/>
      <c r="F51" s="305"/>
      <c r="G51" s="305"/>
      <c r="H51" s="83"/>
      <c r="I51" s="306"/>
      <c r="J51" s="306"/>
      <c r="K51" s="306"/>
      <c r="L51" s="306"/>
      <c r="M51" s="306"/>
      <c r="N51" s="306"/>
      <c r="O51" s="306"/>
      <c r="P51" s="306"/>
      <c r="Q51" s="306"/>
      <c r="R51" s="306"/>
      <c r="S51" s="306"/>
      <c r="T51" s="306"/>
      <c r="U51" s="83"/>
      <c r="V51" s="306"/>
      <c r="W51" s="306"/>
      <c r="X51" s="306"/>
      <c r="Y51" s="306"/>
      <c r="Z51" s="306"/>
      <c r="AA51" s="306"/>
      <c r="AB51" s="306"/>
      <c r="AC51" s="306"/>
      <c r="AD51" s="306"/>
      <c r="AE51" s="306"/>
      <c r="AF51" s="306"/>
      <c r="AG51" s="306"/>
      <c r="AH51" s="83"/>
      <c r="AI51" s="306"/>
      <c r="AJ51" s="306"/>
      <c r="AK51" s="306"/>
      <c r="AL51" s="306"/>
      <c r="AM51" s="306"/>
      <c r="AN51" s="306"/>
      <c r="AO51" s="306"/>
      <c r="AP51" s="306"/>
      <c r="AQ51" s="306"/>
      <c r="AR51" s="306"/>
      <c r="AS51" s="306"/>
      <c r="AT51" s="306"/>
      <c r="AU51" s="450"/>
      <c r="AV51" s="437"/>
      <c r="AW51" s="437"/>
      <c r="AX51" s="437"/>
      <c r="AY51" s="437"/>
      <c r="AZ51" s="437"/>
      <c r="BA51" s="437"/>
      <c r="BB51" s="437"/>
      <c r="BC51" s="437"/>
      <c r="BD51" s="437"/>
      <c r="BE51" s="437"/>
      <c r="BF51" s="437"/>
      <c r="BG51" s="437"/>
      <c r="BH51" s="437"/>
      <c r="BI51" s="437"/>
      <c r="BJ51" s="83"/>
      <c r="BK51" s="457"/>
      <c r="BL51" s="457"/>
      <c r="BM51" s="457"/>
      <c r="BN51" s="457"/>
      <c r="BO51" s="457"/>
      <c r="BP51" s="457"/>
      <c r="BQ51" s="457"/>
      <c r="BR51" s="457"/>
      <c r="BS51" s="457"/>
      <c r="BT51" s="457"/>
      <c r="BU51" s="457"/>
      <c r="BV51" s="457"/>
      <c r="BW51" s="457"/>
      <c r="BX51" s="457"/>
      <c r="BY51" s="457"/>
      <c r="BZ51" s="172"/>
      <c r="CA51" s="451"/>
      <c r="CB51" s="451"/>
      <c r="CC51" s="451"/>
      <c r="CD51" s="451"/>
      <c r="CE51" s="451"/>
      <c r="CF51" s="451"/>
      <c r="CG51" s="451"/>
      <c r="CH51" s="451"/>
      <c r="CI51" s="451"/>
      <c r="CJ51" s="83"/>
      <c r="CK51" s="66"/>
    </row>
    <row r="52" spans="1:89" ht="15.75" customHeight="1" thickBot="1">
      <c r="A52" s="83"/>
      <c r="B52" s="294" t="s">
        <v>151</v>
      </c>
      <c r="C52" s="294"/>
      <c r="D52" s="294"/>
      <c r="E52" s="294"/>
      <c r="F52" s="304" t="str">
        <f>CG38</f>
        <v>NOT STARTED</v>
      </c>
      <c r="G52" s="304"/>
      <c r="H52" s="83"/>
      <c r="I52" s="306"/>
      <c r="J52" s="306"/>
      <c r="K52" s="306"/>
      <c r="L52" s="306"/>
      <c r="M52" s="306"/>
      <c r="N52" s="306"/>
      <c r="O52" s="306"/>
      <c r="P52" s="306"/>
      <c r="Q52" s="306"/>
      <c r="R52" s="306"/>
      <c r="S52" s="306"/>
      <c r="T52" s="306"/>
      <c r="U52" s="83"/>
      <c r="V52" s="306"/>
      <c r="W52" s="306"/>
      <c r="X52" s="306"/>
      <c r="Y52" s="306"/>
      <c r="Z52" s="306"/>
      <c r="AA52" s="306"/>
      <c r="AB52" s="306"/>
      <c r="AC52" s="306"/>
      <c r="AD52" s="306"/>
      <c r="AE52" s="306"/>
      <c r="AF52" s="306"/>
      <c r="AG52" s="306"/>
      <c r="AH52" s="83"/>
      <c r="AI52" s="306"/>
      <c r="AJ52" s="306"/>
      <c r="AK52" s="306"/>
      <c r="AL52" s="306"/>
      <c r="AM52" s="306"/>
      <c r="AN52" s="306"/>
      <c r="AO52" s="306"/>
      <c r="AP52" s="306"/>
      <c r="AQ52" s="306"/>
      <c r="AR52" s="306"/>
      <c r="AS52" s="306"/>
      <c r="AT52" s="306"/>
      <c r="AU52" s="450"/>
      <c r="AV52" s="437"/>
      <c r="AW52" s="437"/>
      <c r="AX52" s="437"/>
      <c r="AY52" s="437"/>
      <c r="AZ52" s="437"/>
      <c r="BA52" s="437"/>
      <c r="BB52" s="437"/>
      <c r="BC52" s="437"/>
      <c r="BD52" s="437"/>
      <c r="BE52" s="437"/>
      <c r="BF52" s="437"/>
      <c r="BG52" s="437"/>
      <c r="BH52" s="437"/>
      <c r="BI52" s="437"/>
      <c r="BJ52" s="83"/>
      <c r="BK52" s="457"/>
      <c r="BL52" s="457"/>
      <c r="BM52" s="457"/>
      <c r="BN52" s="457"/>
      <c r="BO52" s="457"/>
      <c r="BP52" s="457"/>
      <c r="BQ52" s="457"/>
      <c r="BR52" s="457"/>
      <c r="BS52" s="457"/>
      <c r="BT52" s="457"/>
      <c r="BU52" s="457"/>
      <c r="BV52" s="457"/>
      <c r="BW52" s="457"/>
      <c r="BX52" s="457"/>
      <c r="BY52" s="457"/>
      <c r="BZ52" s="83"/>
      <c r="CA52" s="247" t="s">
        <v>152</v>
      </c>
      <c r="CB52" s="247"/>
      <c r="CC52" s="247"/>
      <c r="CD52" s="247"/>
      <c r="CE52" s="247"/>
      <c r="CF52" s="247"/>
      <c r="CG52" s="247"/>
      <c r="CH52" s="247"/>
      <c r="CI52" s="247"/>
      <c r="CJ52" s="83"/>
      <c r="CK52" s="66"/>
    </row>
    <row r="53" spans="1:89" ht="15.75" customHeight="1" thickBot="1">
      <c r="A53" s="83"/>
      <c r="B53" s="295"/>
      <c r="C53" s="295"/>
      <c r="D53" s="295"/>
      <c r="E53" s="295"/>
      <c r="F53" s="305"/>
      <c r="G53" s="305"/>
      <c r="H53" s="83"/>
      <c r="I53" s="306"/>
      <c r="J53" s="306"/>
      <c r="K53" s="306"/>
      <c r="L53" s="306"/>
      <c r="M53" s="306"/>
      <c r="N53" s="306"/>
      <c r="O53" s="306"/>
      <c r="P53" s="306"/>
      <c r="Q53" s="306"/>
      <c r="R53" s="306"/>
      <c r="S53" s="306"/>
      <c r="T53" s="306"/>
      <c r="U53" s="83"/>
      <c r="V53" s="306"/>
      <c r="W53" s="306"/>
      <c r="X53" s="306"/>
      <c r="Y53" s="306"/>
      <c r="Z53" s="306"/>
      <c r="AA53" s="306"/>
      <c r="AB53" s="306"/>
      <c r="AC53" s="306"/>
      <c r="AD53" s="306"/>
      <c r="AE53" s="306"/>
      <c r="AF53" s="306"/>
      <c r="AG53" s="306"/>
      <c r="AH53" s="83"/>
      <c r="AI53" s="306"/>
      <c r="AJ53" s="306"/>
      <c r="AK53" s="306"/>
      <c r="AL53" s="306"/>
      <c r="AM53" s="306"/>
      <c r="AN53" s="306"/>
      <c r="AO53" s="306"/>
      <c r="AP53" s="306"/>
      <c r="AQ53" s="306"/>
      <c r="AR53" s="306"/>
      <c r="AS53" s="306"/>
      <c r="AT53" s="306"/>
      <c r="AU53" s="450"/>
      <c r="AV53" s="437"/>
      <c r="AW53" s="437"/>
      <c r="AX53" s="437"/>
      <c r="AY53" s="437"/>
      <c r="AZ53" s="437"/>
      <c r="BA53" s="437"/>
      <c r="BB53" s="437"/>
      <c r="BC53" s="437"/>
      <c r="BD53" s="437"/>
      <c r="BE53" s="437"/>
      <c r="BF53" s="437"/>
      <c r="BG53" s="437"/>
      <c r="BH53" s="437"/>
      <c r="BI53" s="437"/>
      <c r="BJ53" s="83"/>
      <c r="BK53" s="457"/>
      <c r="BL53" s="457"/>
      <c r="BM53" s="457"/>
      <c r="BN53" s="457"/>
      <c r="BO53" s="457"/>
      <c r="BP53" s="457"/>
      <c r="BQ53" s="457"/>
      <c r="BR53" s="457"/>
      <c r="BS53" s="457"/>
      <c r="BT53" s="457"/>
      <c r="BU53" s="457"/>
      <c r="BV53" s="457"/>
      <c r="BW53" s="457"/>
      <c r="BX53" s="457"/>
      <c r="BY53" s="457"/>
      <c r="BZ53" s="83"/>
      <c r="CA53" s="83"/>
      <c r="CB53" s="83"/>
      <c r="CC53" s="83"/>
      <c r="CD53" s="83"/>
      <c r="CE53" s="83"/>
      <c r="CF53" s="83"/>
      <c r="CG53" s="83"/>
      <c r="CH53" s="83"/>
      <c r="CI53" s="83"/>
      <c r="CJ53" s="83"/>
      <c r="CK53" s="66"/>
    </row>
    <row r="54" spans="1:89" ht="15.7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row>
  </sheetData>
  <sheetProtection sheet="1" objects="1" scenarios="1"/>
  <mergeCells count="328">
    <mergeCell ref="I52:T52"/>
    <mergeCell ref="I53:T53"/>
    <mergeCell ref="AI53:AU53"/>
    <mergeCell ref="CA41:CI51"/>
    <mergeCell ref="AV38:BI39"/>
    <mergeCell ref="BK50:BQ50"/>
    <mergeCell ref="CA52:CI52"/>
    <mergeCell ref="BK41:BQ48"/>
    <mergeCell ref="BW38:BY39"/>
    <mergeCell ref="AI40:AU49"/>
    <mergeCell ref="AV40:BI53"/>
    <mergeCell ref="BR41:BY49"/>
    <mergeCell ref="BK51:BY51"/>
    <mergeCell ref="BK52:BY52"/>
    <mergeCell ref="BK53:BY53"/>
    <mergeCell ref="AI51:AU51"/>
    <mergeCell ref="AI52:AU52"/>
    <mergeCell ref="AI22:AI24"/>
    <mergeCell ref="AX22:AZ24"/>
    <mergeCell ref="BA22:BB24"/>
    <mergeCell ref="CA30:CI30"/>
    <mergeCell ref="I31:T36"/>
    <mergeCell ref="V31:AG36"/>
    <mergeCell ref="AI31:AU36"/>
    <mergeCell ref="AV31:BI36"/>
    <mergeCell ref="BK31:BY36"/>
    <mergeCell ref="CA31:CI36"/>
    <mergeCell ref="I30:T30"/>
    <mergeCell ref="V30:AG30"/>
    <mergeCell ref="AI30:AU30"/>
    <mergeCell ref="AV30:BI30"/>
    <mergeCell ref="BK30:BY30"/>
    <mergeCell ref="BK38:BV39"/>
    <mergeCell ref="BK13:BM13"/>
    <mergeCell ref="AW19:AW21"/>
    <mergeCell ref="BA19:BB21"/>
    <mergeCell ref="BA16:BB18"/>
    <mergeCell ref="AX19:AZ21"/>
    <mergeCell ref="BG22:BI24"/>
    <mergeCell ref="BC19:BD21"/>
    <mergeCell ref="BE19:BF21"/>
    <mergeCell ref="BG16:BI18"/>
    <mergeCell ref="BA13:BB15"/>
    <mergeCell ref="B3:G4"/>
    <mergeCell ref="I3:T4"/>
    <mergeCell ref="V3:AG4"/>
    <mergeCell ref="AI3:AU4"/>
    <mergeCell ref="BK3:BY4"/>
    <mergeCell ref="CA3:CI4"/>
    <mergeCell ref="I5:T6"/>
    <mergeCell ref="V5:AG6"/>
    <mergeCell ref="AW3:BI4"/>
    <mergeCell ref="AI5:AU6"/>
    <mergeCell ref="AW5:BI6"/>
    <mergeCell ref="BK5:BY6"/>
    <mergeCell ref="B5:G6"/>
    <mergeCell ref="BG10:BI12"/>
    <mergeCell ref="BN7:BW7"/>
    <mergeCell ref="BC10:BD12"/>
    <mergeCell ref="BE10:BF12"/>
    <mergeCell ref="CA5:CI6"/>
    <mergeCell ref="BW9:BW12"/>
    <mergeCell ref="BG9:BI9"/>
    <mergeCell ref="AW7:BI8"/>
    <mergeCell ref="BU9:BU12"/>
    <mergeCell ref="BV9:BV12"/>
    <mergeCell ref="BQ9:BQ12"/>
    <mergeCell ref="BR9:BR12"/>
    <mergeCell ref="BP9:BP12"/>
    <mergeCell ref="AX10:AZ12"/>
    <mergeCell ref="BA10:BB12"/>
    <mergeCell ref="BC9:BD9"/>
    <mergeCell ref="BE9:BF9"/>
    <mergeCell ref="AW10:AW12"/>
    <mergeCell ref="AX9:AZ9"/>
    <mergeCell ref="BA9:BB9"/>
    <mergeCell ref="AO10:AP12"/>
    <mergeCell ref="AQ10:AR12"/>
    <mergeCell ref="AD12:AG12"/>
    <mergeCell ref="AJ10:AL12"/>
    <mergeCell ref="AM10:AN12"/>
    <mergeCell ref="AJ9:AL9"/>
    <mergeCell ref="AM9:AN9"/>
    <mergeCell ref="AI10:AI12"/>
    <mergeCell ref="AI7:AU8"/>
    <mergeCell ref="AS10:AU12"/>
    <mergeCell ref="R12:T12"/>
    <mergeCell ref="AO9:AP9"/>
    <mergeCell ref="AQ9:AR9"/>
    <mergeCell ref="AS9:AU9"/>
    <mergeCell ref="P14:Q14"/>
    <mergeCell ref="V9:Y11"/>
    <mergeCell ref="R14:T14"/>
    <mergeCell ref="Z14:AC14"/>
    <mergeCell ref="K11:T11"/>
    <mergeCell ref="P12:Q12"/>
    <mergeCell ref="AO13:AP15"/>
    <mergeCell ref="AS13:AU15"/>
    <mergeCell ref="V13:Y15"/>
    <mergeCell ref="Z10:AC10"/>
    <mergeCell ref="AD10:AG10"/>
    <mergeCell ref="Z11:AC11"/>
    <mergeCell ref="AD11:AG11"/>
    <mergeCell ref="Z9:AC9"/>
    <mergeCell ref="AD9:AG9"/>
    <mergeCell ref="I7:O7"/>
    <mergeCell ref="P7:Q7"/>
    <mergeCell ref="R7:T7"/>
    <mergeCell ref="B8:G8"/>
    <mergeCell ref="B10:G10"/>
    <mergeCell ref="B11:G11"/>
    <mergeCell ref="I8:O8"/>
    <mergeCell ref="P8:Q8"/>
    <mergeCell ref="R8:T8"/>
    <mergeCell ref="AD7:AG8"/>
    <mergeCell ref="Z7:AC8"/>
    <mergeCell ref="V12:Y12"/>
    <mergeCell ref="Z12:AC12"/>
    <mergeCell ref="I9:J9"/>
    <mergeCell ref="K9:T9"/>
    <mergeCell ref="R10:T10"/>
    <mergeCell ref="P10:Q10"/>
    <mergeCell ref="B7:G7"/>
    <mergeCell ref="V7:Y8"/>
    <mergeCell ref="BC22:BD24"/>
    <mergeCell ref="AW22:AW24"/>
    <mergeCell ref="BF25:BI27"/>
    <mergeCell ref="AS22:AU24"/>
    <mergeCell ref="AD15:AG15"/>
    <mergeCell ref="K15:T15"/>
    <mergeCell ref="AX13:AZ15"/>
    <mergeCell ref="AD14:AG14"/>
    <mergeCell ref="Z13:AC13"/>
    <mergeCell ref="AD13:AG13"/>
    <mergeCell ref="V17:Y19"/>
    <mergeCell ref="Z17:AC17"/>
    <mergeCell ref="AD17:AG17"/>
    <mergeCell ref="I18:O18"/>
    <mergeCell ref="P18:Q18"/>
    <mergeCell ref="R18:T18"/>
    <mergeCell ref="I19:J19"/>
    <mergeCell ref="K19:T19"/>
    <mergeCell ref="K13:T13"/>
    <mergeCell ref="Z15:AC15"/>
    <mergeCell ref="P16:Q16"/>
    <mergeCell ref="R16:T16"/>
    <mergeCell ref="V16:Y16"/>
    <mergeCell ref="Z16:AC16"/>
    <mergeCell ref="AD16:AG16"/>
    <mergeCell ref="Z19:AC19"/>
    <mergeCell ref="AD19:AG19"/>
    <mergeCell ref="K17:T17"/>
    <mergeCell ref="BX17:BY17"/>
    <mergeCell ref="BK19:BM19"/>
    <mergeCell ref="BK20:BM21"/>
    <mergeCell ref="BX21:BY21"/>
    <mergeCell ref="BN20:BW21"/>
    <mergeCell ref="AD20:AG20"/>
    <mergeCell ref="Z20:AC20"/>
    <mergeCell ref="AD18:AG18"/>
    <mergeCell ref="Z18:AC18"/>
    <mergeCell ref="AI13:AI15"/>
    <mergeCell ref="AW13:AW15"/>
    <mergeCell ref="AJ13:AL15"/>
    <mergeCell ref="AM13:AN15"/>
    <mergeCell ref="BG19:BI21"/>
    <mergeCell ref="AW16:AW18"/>
    <mergeCell ref="BX20:BY20"/>
    <mergeCell ref="AS16:AU18"/>
    <mergeCell ref="AQ13:AR15"/>
    <mergeCell ref="AQ16:AR18"/>
    <mergeCell ref="BC13:BD15"/>
    <mergeCell ref="BE13:BF15"/>
    <mergeCell ref="AM16:AN18"/>
    <mergeCell ref="AO16:AP18"/>
    <mergeCell ref="AM19:AN21"/>
    <mergeCell ref="AX16:AZ18"/>
    <mergeCell ref="BE16:BF18"/>
    <mergeCell ref="BC16:BD18"/>
    <mergeCell ref="BX16:BY16"/>
    <mergeCell ref="CG18:CH18"/>
    <mergeCell ref="CE18:CF18"/>
    <mergeCell ref="CE12:CH14"/>
    <mergeCell ref="CB12:CD12"/>
    <mergeCell ref="BX7:BY12"/>
    <mergeCell ref="CB7:CD8"/>
    <mergeCell ref="BG13:BI15"/>
    <mergeCell ref="BX15:BY15"/>
    <mergeCell ref="BN9:BN12"/>
    <mergeCell ref="BO9:BO12"/>
    <mergeCell ref="BK16:BM16"/>
    <mergeCell ref="BX18:BY18"/>
    <mergeCell ref="BN17:BW18"/>
    <mergeCell ref="BX13:BY13"/>
    <mergeCell ref="BK14:BM15"/>
    <mergeCell ref="BN14:BW15"/>
    <mergeCell ref="BX14:BY14"/>
    <mergeCell ref="CB9:CD9"/>
    <mergeCell ref="CF9:CH9"/>
    <mergeCell ref="BS9:BS12"/>
    <mergeCell ref="BX23:BY23"/>
    <mergeCell ref="BK25:BM25"/>
    <mergeCell ref="BX25:BY25"/>
    <mergeCell ref="BK17:BM18"/>
    <mergeCell ref="BX19:BY19"/>
    <mergeCell ref="CF7:CH8"/>
    <mergeCell ref="CB13:CD13"/>
    <mergeCell ref="CB14:CD14"/>
    <mergeCell ref="CF10:CH10"/>
    <mergeCell ref="CB11:CH11"/>
    <mergeCell ref="CB16:CH16"/>
    <mergeCell ref="CB17:CD17"/>
    <mergeCell ref="BT9:BT12"/>
    <mergeCell ref="BK7:BM12"/>
    <mergeCell ref="I21:J21"/>
    <mergeCell ref="R20:T20"/>
    <mergeCell ref="V20:Y20"/>
    <mergeCell ref="V25:Y26"/>
    <mergeCell ref="AD26:AG26"/>
    <mergeCell ref="BN26:BW27"/>
    <mergeCell ref="CB24:CH27"/>
    <mergeCell ref="CE17:CF17"/>
    <mergeCell ref="CG17:CH17"/>
    <mergeCell ref="CB18:CD18"/>
    <mergeCell ref="BX24:BY24"/>
    <mergeCell ref="BK22:BM22"/>
    <mergeCell ref="BX22:BY22"/>
    <mergeCell ref="BK23:BM24"/>
    <mergeCell ref="BN23:BW24"/>
    <mergeCell ref="CB21:CD21"/>
    <mergeCell ref="CE21:CF21"/>
    <mergeCell ref="CG21:CH21"/>
    <mergeCell ref="CB19:CD19"/>
    <mergeCell ref="CE19:CF19"/>
    <mergeCell ref="CG19:CH19"/>
    <mergeCell ref="CB20:CD20"/>
    <mergeCell ref="CE20:CF20"/>
    <mergeCell ref="CG20:CH20"/>
    <mergeCell ref="AD23:AG23"/>
    <mergeCell ref="I22:O22"/>
    <mergeCell ref="P22:Q22"/>
    <mergeCell ref="R22:T22"/>
    <mergeCell ref="AJ16:AL18"/>
    <mergeCell ref="AI16:AI18"/>
    <mergeCell ref="AJ19:AL21"/>
    <mergeCell ref="AI19:AI21"/>
    <mergeCell ref="B19:D19"/>
    <mergeCell ref="B20:D20"/>
    <mergeCell ref="B21:D21"/>
    <mergeCell ref="E20:G20"/>
    <mergeCell ref="E21:G21"/>
    <mergeCell ref="E22:G22"/>
    <mergeCell ref="AD22:AG22"/>
    <mergeCell ref="E18:G18"/>
    <mergeCell ref="E19:G19"/>
    <mergeCell ref="Z22:AC22"/>
    <mergeCell ref="K21:T21"/>
    <mergeCell ref="V21:Y23"/>
    <mergeCell ref="Z21:AC21"/>
    <mergeCell ref="AD21:AG21"/>
    <mergeCell ref="I20:O20"/>
    <mergeCell ref="P20:Q20"/>
    <mergeCell ref="B22:D22"/>
    <mergeCell ref="AI25:AL27"/>
    <mergeCell ref="AM25:BE27"/>
    <mergeCell ref="BE22:BF24"/>
    <mergeCell ref="AJ22:AL24"/>
    <mergeCell ref="AM22:AN24"/>
    <mergeCell ref="AO22:AP24"/>
    <mergeCell ref="AQ22:AR24"/>
    <mergeCell ref="B52:E53"/>
    <mergeCell ref="F52:G53"/>
    <mergeCell ref="V50:AG50"/>
    <mergeCell ref="V51:AG51"/>
    <mergeCell ref="V52:AG52"/>
    <mergeCell ref="V53:AG53"/>
    <mergeCell ref="F50:G51"/>
    <mergeCell ref="F44:G45"/>
    <mergeCell ref="B46:E47"/>
    <mergeCell ref="F46:G47"/>
    <mergeCell ref="B48:E49"/>
    <mergeCell ref="F48:G49"/>
    <mergeCell ref="B23:G23"/>
    <mergeCell ref="I23:J23"/>
    <mergeCell ref="K23:T23"/>
    <mergeCell ref="Z23:AC23"/>
    <mergeCell ref="B50:E51"/>
    <mergeCell ref="F43:G43"/>
    <mergeCell ref="B44:E45"/>
    <mergeCell ref="B43:E43"/>
    <mergeCell ref="Z25:AC25"/>
    <mergeCell ref="AD25:AG25"/>
    <mergeCell ref="B24:G27"/>
    <mergeCell ref="I24:T27"/>
    <mergeCell ref="V24:Y24"/>
    <mergeCell ref="Z24:AC24"/>
    <mergeCell ref="Z26:AC26"/>
    <mergeCell ref="AD24:AG24"/>
    <mergeCell ref="V41:AG49"/>
    <mergeCell ref="R38:T39"/>
    <mergeCell ref="I50:T50"/>
    <mergeCell ref="I38:Q39"/>
    <mergeCell ref="I41:T48"/>
    <mergeCell ref="I51:T51"/>
    <mergeCell ref="CB1:CI1"/>
    <mergeCell ref="B1:G1"/>
    <mergeCell ref="B33:G42"/>
    <mergeCell ref="B30:G32"/>
    <mergeCell ref="AL1:AR1"/>
    <mergeCell ref="B13:G13"/>
    <mergeCell ref="B14:G14"/>
    <mergeCell ref="B16:G16"/>
    <mergeCell ref="B17:D17"/>
    <mergeCell ref="E17:G17"/>
    <mergeCell ref="B18:D18"/>
    <mergeCell ref="AI38:AR39"/>
    <mergeCell ref="AS38:AU39"/>
    <mergeCell ref="V38:AD39"/>
    <mergeCell ref="AE38:AG39"/>
    <mergeCell ref="CA38:CF39"/>
    <mergeCell ref="CG38:CI39"/>
    <mergeCell ref="BX26:BY26"/>
    <mergeCell ref="V27:AG27"/>
    <mergeCell ref="BX27:BY27"/>
    <mergeCell ref="BK26:BM27"/>
    <mergeCell ref="AO19:AP21"/>
    <mergeCell ref="AQ19:AR21"/>
    <mergeCell ref="AS19:AU21"/>
  </mergeCells>
  <conditionalFormatting sqref="R8:T8 R10:S10 R12:S12 R14:S14 R16:S16 R18:S18 R20:T20 R22:T22">
    <cfRule type="cellIs" dxfId="41" priority="11" operator="equal">
      <formula>"Easy to support"</formula>
    </cfRule>
    <cfRule type="cellIs" dxfId="40" priority="12" operator="equal">
      <formula>"Hard to support"</formula>
    </cfRule>
  </conditionalFormatting>
  <conditionalFormatting sqref="R38:T39">
    <cfRule type="cellIs" dxfId="39" priority="1" operator="notEqual">
      <formula>"COMPLETE"</formula>
    </cfRule>
  </conditionalFormatting>
  <conditionalFormatting sqref="AE38:AG39">
    <cfRule type="cellIs" dxfId="38" priority="8" operator="notEqual">
      <formula>"COMPLETE"</formula>
    </cfRule>
  </conditionalFormatting>
  <conditionalFormatting sqref="AS38:AU39">
    <cfRule type="cellIs" dxfId="37" priority="3" operator="notEqual">
      <formula>"COMPLETE"</formula>
    </cfRule>
  </conditionalFormatting>
  <conditionalFormatting sqref="BW38:BY39">
    <cfRule type="cellIs" dxfId="36" priority="2" operator="notEqual">
      <formula>"COMPLETE"</formula>
    </cfRule>
  </conditionalFormatting>
  <conditionalFormatting sqref="BX13:BY13">
    <cfRule type="colorScale" priority="33">
      <colorScale>
        <cfvo type="num" val="0"/>
        <cfvo type="num" val="0.5"/>
        <cfvo type="num" val="1"/>
        <color rgb="FFFF0000"/>
        <color theme="8" tint="0.39997558519241921"/>
        <color rgb="FF00B0F0"/>
      </colorScale>
    </cfRule>
  </conditionalFormatting>
  <conditionalFormatting sqref="BX16:BY16">
    <cfRule type="colorScale" priority="21">
      <colorScale>
        <cfvo type="num" val="0"/>
        <cfvo type="num" val="0.5"/>
        <cfvo type="num" val="1"/>
        <color rgb="FFFF0000"/>
        <color theme="8" tint="0.39997558519241921"/>
        <color rgb="FF00B0F0"/>
      </colorScale>
    </cfRule>
  </conditionalFormatting>
  <conditionalFormatting sqref="BX19:BY19">
    <cfRule type="colorScale" priority="20">
      <colorScale>
        <cfvo type="num" val="0"/>
        <cfvo type="num" val="0.5"/>
        <cfvo type="num" val="1"/>
        <color rgb="FFFF0000"/>
        <color theme="8" tint="0.39997558519241921"/>
        <color rgb="FF00B0F0"/>
      </colorScale>
    </cfRule>
  </conditionalFormatting>
  <conditionalFormatting sqref="BX22:BY22">
    <cfRule type="colorScale" priority="19">
      <colorScale>
        <cfvo type="num" val="0"/>
        <cfvo type="num" val="0.5"/>
        <cfvo type="num" val="1"/>
        <color rgb="FFFF0000"/>
        <color theme="8" tint="0.39997558519241921"/>
        <color rgb="FF00B0F0"/>
      </colorScale>
    </cfRule>
  </conditionalFormatting>
  <conditionalFormatting sqref="BX25:BY25">
    <cfRule type="colorScale" priority="18">
      <colorScale>
        <cfvo type="num" val="0"/>
        <cfvo type="num" val="0.5"/>
        <cfvo type="num" val="1"/>
        <color rgb="FFFF0000"/>
        <color theme="8" tint="0.39997558519241921"/>
        <color rgb="FF00B0F0"/>
      </colorScale>
    </cfRule>
  </conditionalFormatting>
  <conditionalFormatting sqref="CF9:CH9">
    <cfRule type="cellIs" dxfId="35" priority="26" operator="lessThan">
      <formula>TODAY()</formula>
    </cfRule>
  </conditionalFormatting>
  <conditionalFormatting sqref="CG38:CI39">
    <cfRule type="cellIs" dxfId="34" priority="17" operator="notEqual">
      <formula>"COMPLETE"</formula>
    </cfRule>
  </conditionalFormatting>
  <dataValidations count="5">
    <dataValidation allowBlank="1" showErrorMessage="1" sqref="BK13:BM13" xr:uid="{92BA2CA8-8D31-461A-940F-D44F04C761CE}"/>
    <dataValidation type="decimal" allowBlank="1" showInputMessage="1" showErrorMessage="1" sqref="BN16:BW16 BN13:BW13 BN19:BW19 BN22:BW22 BN25:BW25" xr:uid="{33162314-65C1-4A34-AA59-33AF3E2D1211}">
      <formula1>-1</formula1>
      <formula2>1</formula2>
    </dataValidation>
    <dataValidation type="date" allowBlank="1" showInputMessage="1" showErrorMessage="1" sqref="CF9:CH9 CB9:CD9" xr:uid="{F3C20737-2BC2-4233-BF6B-E2CDAFD10B6F}">
      <formula1>44197</formula1>
      <formula2>2958465</formula2>
    </dataValidation>
    <dataValidation type="list" allowBlank="1" showInputMessage="1" showErrorMessage="1" sqref="AV12 AV16 AV18 AV14 AV10 AV8 AV20 AV22" xr:uid="{3B7D5A2A-6DF9-4736-9EFC-DC8954130BD1}">
      <formula1>#REF!</formula1>
    </dataValidation>
    <dataValidation type="list" allowBlank="1" showInputMessage="1" showErrorMessage="1" sqref="CB12:CB13" xr:uid="{665A5112-F41C-4295-BE8B-18A344762B5D}">
      <formula1>$DC$1:$DC$5</formula1>
    </dataValidation>
  </dataValidations>
  <hyperlinks>
    <hyperlink ref="BK25:BM25" location="'FISCAL MAP'!U24" display="Objective #5" xr:uid="{5791B6E2-24F6-4784-B672-C7F849FD021E}"/>
    <hyperlink ref="BK22:BM22" location="'FISCAL MAP'!U20" display="Objective #4" xr:uid="{33EA8B21-5E27-4749-AFC7-0F667E992BF4}"/>
    <hyperlink ref="BK19:BM19" location="'FISCAL MAP'!U16" display="Objective #3" xr:uid="{22527262-09B3-4C38-A169-81F4F0AC92CA}"/>
    <hyperlink ref="BK16:BM16" location="'FISCAL MAP'!U12" display="Objective #2" xr:uid="{D521EFCD-FCE2-4EB7-A739-3B13AFEEDF4F}"/>
    <hyperlink ref="BK13:BM13" location="'FISCAL MAP'!U8" display="Objective #1" xr:uid="{131F7393-0EC8-4395-9E71-0E0B8AB78510}"/>
    <hyperlink ref="BU8" location="'FISCAL MAP'!AU16" display="'FISCAL MAP'!AU16" xr:uid="{7D13A09E-E46F-4705-B620-7203C6B27BC9}"/>
    <hyperlink ref="BT8" location="'FISCAL MAP'!AU13" display="'FISCAL MAP'!AU13" xr:uid="{6F37F4D3-ABE1-4B38-BE25-DD2693D5287E}"/>
    <hyperlink ref="BS8" location="'FISCAL MAP'!AU10" display="'FISCAL MAP'!AU10" xr:uid="{6CF91B95-A984-42A9-B366-297BFCB8999C}"/>
    <hyperlink ref="BQ8" location="'FISCAL MAP'!AG19" display="'FISCAL MAP'!AG19" xr:uid="{CE6B7190-211B-4BB8-B745-AD826FA07E6D}"/>
    <hyperlink ref="BP8" location="'FISCAL MAP'!AG16" display="'FISCAL MAP'!AG16" xr:uid="{EBBF334B-F097-4793-B39A-1E1AB5DB956D}"/>
    <hyperlink ref="BO8" location="'FISCAL MAP'!AG13" display="'FISCAL MAP'!AG13" xr:uid="{8BE48AAB-35C3-4583-904A-FB51F0568F2C}"/>
    <hyperlink ref="BN8" location="'FISCAL MAP'!AG10" display="'FISCAL MAP'!AG10" xr:uid="{4CC53DD0-9DEB-48DD-8B1E-CB8C8959C11E}"/>
    <hyperlink ref="BV8" location="'FISCAL MAP'!AU19" display="'FISCAL MAP'!AU19" xr:uid="{EA126678-132C-4019-8176-5C241D4767EE}"/>
    <hyperlink ref="BW8" location="'FISCAL MAP'!AU22" display="'FISCAL MAP'!AU22" xr:uid="{79F44849-F4BB-49DC-AA99-A9E05012E1B2}"/>
    <hyperlink ref="B44:E45" location="'FISCAL MAP'!I29" display="(1) Resources Needed" xr:uid="{66BD2F0D-84D6-4817-AE10-21FB3316110F}"/>
    <hyperlink ref="B46:E47" location="'FISCAL MAP'!U29" display="(2) Funding Objectives" xr:uid="{83CDE997-3818-4785-92A3-B7AC8572F92F}"/>
    <hyperlink ref="B48:E49" location="'FISCAL MAP'!AG29" display="(3) Financing Strategies" xr:uid="{07EFBE11-5CB8-41D2-A949-669A7899654B}"/>
    <hyperlink ref="B50:E51" location="'FISCAL MAP'!BI29" display="(4) Fiscal Map for EBT" xr:uid="{0D02A281-4631-4E85-BF4E-2DEEC71FBFDC}"/>
    <hyperlink ref="B52:E53" location="'FISCAL MAP'!BY29" display="(5) Monitoring Plan" xr:uid="{8DDD6580-6F74-4E74-9597-CE0AC75D0ECE}"/>
    <hyperlink ref="BR8" location="'FISCAL MAP'!AG22" display="'FISCAL MAP'!AG22" xr:uid="{9234C60F-6842-4747-8D81-4083969815AA}"/>
    <hyperlink ref="CB14:CD14" location="'FISCAL MAP'!B16" display="(names from Step 1)" xr:uid="{B6907FDE-688E-4D26-B844-A4A08A161932}"/>
  </hyperlinks>
  <pageMargins left="0.7" right="0.7" top="0.75" bottom="0.75" header="0.3" footer="0.3"/>
  <pageSetup scale="50"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BCF90686-2838-44E3-BD08-EAA25A24F28F}">
          <x14:formula1>
            <xm:f>'Step 3 resources'!$X$14:$X$16</xm:f>
          </x14:formula1>
          <xm:sqref>AQ10:AR24 BE10:BF24</xm:sqref>
        </x14:dataValidation>
        <x14:dataValidation type="list" allowBlank="1" showInputMessage="1" showErrorMessage="1" xr:uid="{A26E243E-11D3-4DC9-B363-BD6C315BA2B3}">
          <x14:formula1>
            <xm:f>'Step 3 resources'!$X$9:$X$13</xm:f>
          </x14:formula1>
          <xm:sqref>AO10:AP24</xm:sqref>
        </x14:dataValidation>
        <x14:dataValidation type="list" allowBlank="1" showInputMessage="1" showErrorMessage="1" xr:uid="{13333348-A463-4E8D-927F-4D5A36E23B4F}">
          <x14:formula1>
            <xm:f>'Step 3 resources'!$Y$9:$Y$13</xm:f>
          </x14:formula1>
          <xm:sqref>BC10:BD24</xm:sqref>
        </x14:dataValidation>
        <x14:dataValidation type="list" allowBlank="1" showInputMessage="1" showErrorMessage="1" xr:uid="{B0F44102-0897-405E-B368-51756B62B09E}">
          <x14:formula1>
            <xm:f>'Step 3 resources'!$X$20:$X$44</xm:f>
          </x14:formula1>
          <xm:sqref>AJ10:AL24 AX10:AZ24</xm:sqref>
        </x14:dataValidation>
        <x14:dataValidation type="list" allowBlank="1" showInputMessage="1" showErrorMessage="1" xr:uid="{9130DC39-B9ED-4602-A74D-F90792D0D338}">
          <x14:formula1>
            <xm:f>'Program detail resources'!$AE$1:$AE$3</xm:f>
          </x14:formula1>
          <xm:sqref>AE38 BW38 AS38 CG38 R38</xm:sqref>
        </x14:dataValidation>
        <x14:dataValidation type="list" allowBlank="1" showInputMessage="1" showErrorMessage="1" xr:uid="{C8F4F9B6-BEFE-493A-BDED-4C6A22B0709C}">
          <x14:formula1>
            <xm:f>'Program detail resources'!$AC$1:$AC$2</xm:f>
          </x14:formula1>
          <xm:sqref>BX15:BY15 BX27:BY27 BX24:BY24 BX21:BY21 BX18:BY18</xm:sqref>
        </x14:dataValidation>
        <x14:dataValidation type="list" allowBlank="1" showInputMessage="1" showErrorMessage="1" xr:uid="{44CDD123-43B7-482E-B8E6-2E6AAF89261D}">
          <x14:formula1>
            <xm:f>'Program detail resources'!$AD$1:$AD$6</xm:f>
          </x14:formula1>
          <xm:sqref>CE18:CF21</xm:sqref>
        </x14:dataValidation>
        <x14:dataValidation type="list" allowBlank="1" showInputMessage="1" showErrorMessage="1" xr:uid="{FCCF8A51-3F40-42E9-81C0-B638833487AE}">
          <x14:formula1>
            <xm:f>'Step 1 resources'!$A$52:$A$53</xm:f>
          </x14:formula1>
          <xm:sqref>P8:Q8 P18:Q18 P14:Q14 P12:Q12 P10:Q10 P16:Q16 P22:Q22 P20:Q20</xm:sqref>
        </x14:dataValidation>
        <x14:dataValidation type="list" allowBlank="1" showInputMessage="1" showErrorMessage="1" xr:uid="{744AB876-C2D0-4F8C-8F87-8EB7DCD9EFB6}">
          <x14:formula1>
            <xm:f>'Step 1 resources'!$B$52:$B$54</xm:f>
          </x14:formula1>
          <xm:sqref>R8:T8 R18:S18 R14:S14 R12:S12 R10:S10 R16:S16 R22:T22 R20:T20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48531-1980-4661-84BA-3BB7BFB2531E}">
  <dimension ref="A1:CN54"/>
  <sheetViews>
    <sheetView zoomScaleNormal="100" workbookViewId="0"/>
  </sheetViews>
  <sheetFormatPr defaultColWidth="8.5703125" defaultRowHeight="15"/>
  <cols>
    <col min="1" max="64" width="8.5703125" style="1"/>
    <col min="65" max="77" width="10.5703125" style="1" customWidth="1"/>
    <col min="78" max="81" width="8.5703125" style="1"/>
    <col min="82" max="83" width="8.5703125" style="1" customWidth="1"/>
    <col min="84" max="91" width="8.5703125" style="1"/>
    <col min="92" max="92" width="10.42578125" style="1" bestFit="1" customWidth="1"/>
    <col min="93" max="93" width="10" style="1" bestFit="1" customWidth="1"/>
    <col min="94" max="16384" width="8.5703125" style="1"/>
  </cols>
  <sheetData>
    <row r="1" spans="1:90" ht="15.75">
      <c r="A1" s="136"/>
      <c r="B1" s="108"/>
      <c r="C1" s="242" t="s">
        <v>40</v>
      </c>
      <c r="D1" s="242"/>
      <c r="E1" s="242"/>
      <c r="F1" s="242"/>
      <c r="G1" s="242"/>
      <c r="H1" s="242"/>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246" t="s">
        <v>41</v>
      </c>
      <c r="AO1" s="246"/>
      <c r="AP1" s="246"/>
      <c r="AQ1" s="246"/>
      <c r="AR1" s="246"/>
      <c r="AS1" s="246"/>
      <c r="AT1" s="246"/>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241" t="s">
        <v>42</v>
      </c>
      <c r="CE1" s="241"/>
      <c r="CF1" s="241"/>
      <c r="CG1" s="241"/>
      <c r="CH1" s="241"/>
      <c r="CI1" s="241"/>
      <c r="CJ1" s="241"/>
      <c r="CK1" s="241"/>
      <c r="CL1" s="108"/>
    </row>
    <row r="2" spans="1:90">
      <c r="A2" s="532" t="s">
        <v>153</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row>
    <row r="3" spans="1:90" ht="15" customHeight="1">
      <c r="A3" s="532"/>
      <c r="B3" s="83"/>
      <c r="C3" s="416" t="s">
        <v>43</v>
      </c>
      <c r="D3" s="416"/>
      <c r="E3" s="416"/>
      <c r="F3" s="416"/>
      <c r="G3" s="416"/>
      <c r="H3" s="416"/>
      <c r="I3" s="83"/>
      <c r="J3" s="417" t="s">
        <v>44</v>
      </c>
      <c r="K3" s="417"/>
      <c r="L3" s="417"/>
      <c r="M3" s="417"/>
      <c r="N3" s="417"/>
      <c r="O3" s="417"/>
      <c r="P3" s="417"/>
      <c r="Q3" s="417"/>
      <c r="R3" s="417"/>
      <c r="S3" s="417"/>
      <c r="T3" s="417"/>
      <c r="U3" s="417"/>
      <c r="V3" s="417"/>
      <c r="W3" s="83"/>
      <c r="X3" s="418" t="s">
        <v>45</v>
      </c>
      <c r="Y3" s="418"/>
      <c r="Z3" s="418"/>
      <c r="AA3" s="418"/>
      <c r="AB3" s="418"/>
      <c r="AC3" s="418"/>
      <c r="AD3" s="418"/>
      <c r="AE3" s="418"/>
      <c r="AF3" s="418"/>
      <c r="AG3" s="418"/>
      <c r="AH3" s="418"/>
      <c r="AI3" s="418"/>
      <c r="AJ3" s="83"/>
      <c r="AK3" s="417" t="s">
        <v>46</v>
      </c>
      <c r="AL3" s="417"/>
      <c r="AM3" s="417"/>
      <c r="AN3" s="417"/>
      <c r="AO3" s="417"/>
      <c r="AP3" s="417"/>
      <c r="AQ3" s="417"/>
      <c r="AR3" s="417"/>
      <c r="AS3" s="417"/>
      <c r="AT3" s="417"/>
      <c r="AU3" s="417"/>
      <c r="AV3" s="417"/>
      <c r="AW3" s="417"/>
      <c r="AX3" s="186"/>
      <c r="AY3" s="420" t="s">
        <v>47</v>
      </c>
      <c r="AZ3" s="417"/>
      <c r="BA3" s="417"/>
      <c r="BB3" s="417"/>
      <c r="BC3" s="417"/>
      <c r="BD3" s="417"/>
      <c r="BE3" s="417"/>
      <c r="BF3" s="417"/>
      <c r="BG3" s="417"/>
      <c r="BH3" s="417"/>
      <c r="BI3" s="417"/>
      <c r="BJ3" s="417"/>
      <c r="BK3" s="417"/>
      <c r="BL3" s="83"/>
      <c r="BM3" s="418" t="s">
        <v>48</v>
      </c>
      <c r="BN3" s="418"/>
      <c r="BO3" s="418"/>
      <c r="BP3" s="418"/>
      <c r="BQ3" s="418"/>
      <c r="BR3" s="418"/>
      <c r="BS3" s="418"/>
      <c r="BT3" s="418"/>
      <c r="BU3" s="418"/>
      <c r="BV3" s="418"/>
      <c r="BW3" s="418"/>
      <c r="BX3" s="418"/>
      <c r="BY3" s="418"/>
      <c r="BZ3" s="418"/>
      <c r="CA3" s="418"/>
      <c r="CB3" s="83"/>
      <c r="CC3" s="417" t="s">
        <v>49</v>
      </c>
      <c r="CD3" s="417"/>
      <c r="CE3" s="417"/>
      <c r="CF3" s="417"/>
      <c r="CG3" s="417"/>
      <c r="CH3" s="417"/>
      <c r="CI3" s="417"/>
      <c r="CJ3" s="417"/>
      <c r="CK3" s="417"/>
      <c r="CL3" s="83"/>
    </row>
    <row r="4" spans="1:90" ht="15" customHeight="1">
      <c r="A4" s="532"/>
      <c r="B4" s="83"/>
      <c r="C4" s="416"/>
      <c r="D4" s="416"/>
      <c r="E4" s="416"/>
      <c r="F4" s="416"/>
      <c r="G4" s="416"/>
      <c r="H4" s="416"/>
      <c r="I4" s="83"/>
      <c r="J4" s="417"/>
      <c r="K4" s="417"/>
      <c r="L4" s="417"/>
      <c r="M4" s="417"/>
      <c r="N4" s="417"/>
      <c r="O4" s="417"/>
      <c r="P4" s="417"/>
      <c r="Q4" s="417"/>
      <c r="R4" s="417"/>
      <c r="S4" s="417"/>
      <c r="T4" s="417"/>
      <c r="U4" s="417"/>
      <c r="V4" s="417"/>
      <c r="W4" s="83"/>
      <c r="X4" s="418"/>
      <c r="Y4" s="418"/>
      <c r="Z4" s="418"/>
      <c r="AA4" s="418"/>
      <c r="AB4" s="418"/>
      <c r="AC4" s="418"/>
      <c r="AD4" s="418"/>
      <c r="AE4" s="418"/>
      <c r="AF4" s="418"/>
      <c r="AG4" s="418"/>
      <c r="AH4" s="418"/>
      <c r="AI4" s="418"/>
      <c r="AJ4" s="83"/>
      <c r="AK4" s="417"/>
      <c r="AL4" s="417"/>
      <c r="AM4" s="417"/>
      <c r="AN4" s="417"/>
      <c r="AO4" s="417"/>
      <c r="AP4" s="417"/>
      <c r="AQ4" s="417"/>
      <c r="AR4" s="417"/>
      <c r="AS4" s="417"/>
      <c r="AT4" s="417"/>
      <c r="AU4" s="417"/>
      <c r="AV4" s="417"/>
      <c r="AW4" s="417"/>
      <c r="AX4" s="186"/>
      <c r="AY4" s="417"/>
      <c r="AZ4" s="417"/>
      <c r="BA4" s="417"/>
      <c r="BB4" s="417"/>
      <c r="BC4" s="417"/>
      <c r="BD4" s="417"/>
      <c r="BE4" s="417"/>
      <c r="BF4" s="417"/>
      <c r="BG4" s="417"/>
      <c r="BH4" s="417"/>
      <c r="BI4" s="417"/>
      <c r="BJ4" s="417"/>
      <c r="BK4" s="417"/>
      <c r="BL4" s="83"/>
      <c r="BM4" s="418"/>
      <c r="BN4" s="418"/>
      <c r="BO4" s="418"/>
      <c r="BP4" s="418"/>
      <c r="BQ4" s="418"/>
      <c r="BR4" s="418"/>
      <c r="BS4" s="418"/>
      <c r="BT4" s="418"/>
      <c r="BU4" s="418"/>
      <c r="BV4" s="418"/>
      <c r="BW4" s="418"/>
      <c r="BX4" s="418"/>
      <c r="BY4" s="418"/>
      <c r="BZ4" s="418"/>
      <c r="CA4" s="418"/>
      <c r="CB4" s="83"/>
      <c r="CC4" s="417"/>
      <c r="CD4" s="417"/>
      <c r="CE4" s="417"/>
      <c r="CF4" s="417"/>
      <c r="CG4" s="417"/>
      <c r="CH4" s="417"/>
      <c r="CI4" s="417"/>
      <c r="CJ4" s="417"/>
      <c r="CK4" s="417"/>
      <c r="CL4" s="83"/>
    </row>
    <row r="5" spans="1:90" ht="15.6" customHeight="1">
      <c r="A5" s="532"/>
      <c r="B5" s="83"/>
      <c r="C5" s="423" t="s">
        <v>50</v>
      </c>
      <c r="D5" s="423"/>
      <c r="E5" s="423"/>
      <c r="F5" s="423"/>
      <c r="G5" s="423"/>
      <c r="H5" s="423"/>
      <c r="I5" s="83"/>
      <c r="J5" s="415" t="s">
        <v>51</v>
      </c>
      <c r="K5" s="415"/>
      <c r="L5" s="415"/>
      <c r="M5" s="415"/>
      <c r="N5" s="415"/>
      <c r="O5" s="415"/>
      <c r="P5" s="415"/>
      <c r="Q5" s="415"/>
      <c r="R5" s="415"/>
      <c r="S5" s="415"/>
      <c r="T5" s="415"/>
      <c r="U5" s="415"/>
      <c r="V5" s="415"/>
      <c r="W5" s="83"/>
      <c r="X5" s="419" t="s">
        <v>52</v>
      </c>
      <c r="Y5" s="419"/>
      <c r="Z5" s="419"/>
      <c r="AA5" s="419"/>
      <c r="AB5" s="419"/>
      <c r="AC5" s="419"/>
      <c r="AD5" s="419"/>
      <c r="AE5" s="419"/>
      <c r="AF5" s="419"/>
      <c r="AG5" s="419"/>
      <c r="AH5" s="419"/>
      <c r="AI5" s="419"/>
      <c r="AJ5" s="83"/>
      <c r="AK5" s="415" t="s">
        <v>53</v>
      </c>
      <c r="AL5" s="415"/>
      <c r="AM5" s="415"/>
      <c r="AN5" s="415"/>
      <c r="AO5" s="415"/>
      <c r="AP5" s="415"/>
      <c r="AQ5" s="415"/>
      <c r="AR5" s="415"/>
      <c r="AS5" s="415"/>
      <c r="AT5" s="415"/>
      <c r="AU5" s="415"/>
      <c r="AV5" s="415"/>
      <c r="AW5" s="415"/>
      <c r="AX5" s="185"/>
      <c r="AY5" s="415" t="s">
        <v>54</v>
      </c>
      <c r="AZ5" s="415"/>
      <c r="BA5" s="415"/>
      <c r="BB5" s="415"/>
      <c r="BC5" s="415"/>
      <c r="BD5" s="415"/>
      <c r="BE5" s="415"/>
      <c r="BF5" s="415"/>
      <c r="BG5" s="415"/>
      <c r="BH5" s="415"/>
      <c r="BI5" s="415"/>
      <c r="BJ5" s="415"/>
      <c r="BK5" s="415"/>
      <c r="BL5" s="83"/>
      <c r="BM5" s="422" t="s">
        <v>55</v>
      </c>
      <c r="BN5" s="422"/>
      <c r="BO5" s="422"/>
      <c r="BP5" s="422"/>
      <c r="BQ5" s="422"/>
      <c r="BR5" s="422"/>
      <c r="BS5" s="422"/>
      <c r="BT5" s="422"/>
      <c r="BU5" s="422"/>
      <c r="BV5" s="422"/>
      <c r="BW5" s="422"/>
      <c r="BX5" s="422"/>
      <c r="BY5" s="422"/>
      <c r="BZ5" s="422"/>
      <c r="CA5" s="422"/>
      <c r="CB5" s="83"/>
      <c r="CC5" s="415" t="s">
        <v>56</v>
      </c>
      <c r="CD5" s="415"/>
      <c r="CE5" s="415"/>
      <c r="CF5" s="415"/>
      <c r="CG5" s="415"/>
      <c r="CH5" s="415"/>
      <c r="CI5" s="415"/>
      <c r="CJ5" s="415"/>
      <c r="CK5" s="415"/>
      <c r="CL5" s="83"/>
    </row>
    <row r="6" spans="1:90" ht="16.5" customHeight="1" thickBot="1">
      <c r="A6" s="532"/>
      <c r="B6" s="83"/>
      <c r="C6" s="424"/>
      <c r="D6" s="424"/>
      <c r="E6" s="424"/>
      <c r="F6" s="424"/>
      <c r="G6" s="424"/>
      <c r="H6" s="424"/>
      <c r="I6" s="83"/>
      <c r="J6" s="415"/>
      <c r="K6" s="415"/>
      <c r="L6" s="415"/>
      <c r="M6" s="415"/>
      <c r="N6" s="415"/>
      <c r="O6" s="415"/>
      <c r="P6" s="415"/>
      <c r="Q6" s="415"/>
      <c r="R6" s="415"/>
      <c r="S6" s="415"/>
      <c r="T6" s="415"/>
      <c r="U6" s="415"/>
      <c r="V6" s="415"/>
      <c r="W6" s="83"/>
      <c r="X6" s="419"/>
      <c r="Y6" s="419"/>
      <c r="Z6" s="419"/>
      <c r="AA6" s="419"/>
      <c r="AB6" s="419"/>
      <c r="AC6" s="419"/>
      <c r="AD6" s="419"/>
      <c r="AE6" s="419"/>
      <c r="AF6" s="419"/>
      <c r="AG6" s="419"/>
      <c r="AH6" s="419"/>
      <c r="AI6" s="419"/>
      <c r="AJ6" s="83"/>
      <c r="AK6" s="421"/>
      <c r="AL6" s="421"/>
      <c r="AM6" s="421"/>
      <c r="AN6" s="421"/>
      <c r="AO6" s="421"/>
      <c r="AP6" s="421"/>
      <c r="AQ6" s="421"/>
      <c r="AR6" s="421"/>
      <c r="AS6" s="421"/>
      <c r="AT6" s="421"/>
      <c r="AU6" s="421"/>
      <c r="AV6" s="421"/>
      <c r="AW6" s="421"/>
      <c r="AX6" s="185"/>
      <c r="AY6" s="421"/>
      <c r="AZ6" s="421"/>
      <c r="BA6" s="421"/>
      <c r="BB6" s="421"/>
      <c r="BC6" s="421"/>
      <c r="BD6" s="421"/>
      <c r="BE6" s="421"/>
      <c r="BF6" s="421"/>
      <c r="BG6" s="421"/>
      <c r="BH6" s="421"/>
      <c r="BI6" s="421"/>
      <c r="BJ6" s="421"/>
      <c r="BK6" s="421"/>
      <c r="BL6" s="83"/>
      <c r="BM6" s="422"/>
      <c r="BN6" s="422"/>
      <c r="BO6" s="422"/>
      <c r="BP6" s="422"/>
      <c r="BQ6" s="422"/>
      <c r="BR6" s="422"/>
      <c r="BS6" s="422"/>
      <c r="BT6" s="422"/>
      <c r="BU6" s="422"/>
      <c r="BV6" s="422"/>
      <c r="BW6" s="422"/>
      <c r="BX6" s="422"/>
      <c r="BY6" s="422"/>
      <c r="BZ6" s="422"/>
      <c r="CA6" s="422"/>
      <c r="CB6" s="83"/>
      <c r="CC6" s="415"/>
      <c r="CD6" s="415"/>
      <c r="CE6" s="415"/>
      <c r="CF6" s="415"/>
      <c r="CG6" s="415"/>
      <c r="CH6" s="415"/>
      <c r="CI6" s="415"/>
      <c r="CJ6" s="415"/>
      <c r="CK6" s="415"/>
      <c r="CL6" s="83"/>
    </row>
    <row r="7" spans="1:90" ht="15.95" customHeight="1" thickBot="1">
      <c r="A7" s="532"/>
      <c r="B7" s="111"/>
      <c r="C7" s="247" t="s">
        <v>57</v>
      </c>
      <c r="D7" s="247"/>
      <c r="E7" s="247"/>
      <c r="F7" s="247"/>
      <c r="G7" s="247"/>
      <c r="H7" s="247"/>
      <c r="I7" s="111"/>
      <c r="J7" s="425" t="s">
        <v>58</v>
      </c>
      <c r="K7" s="426"/>
      <c r="L7" s="426"/>
      <c r="M7" s="426"/>
      <c r="N7" s="426"/>
      <c r="O7" s="426"/>
      <c r="P7" s="426"/>
      <c r="Q7" s="426"/>
      <c r="R7" s="427" t="s">
        <v>59</v>
      </c>
      <c r="S7" s="427"/>
      <c r="T7" s="427" t="s">
        <v>60</v>
      </c>
      <c r="U7" s="427"/>
      <c r="V7" s="428"/>
      <c r="W7" s="111"/>
      <c r="X7" s="429" t="s">
        <v>61</v>
      </c>
      <c r="Y7" s="430"/>
      <c r="Z7" s="431"/>
      <c r="AA7" s="431"/>
      <c r="AB7" s="378" t="s">
        <v>154</v>
      </c>
      <c r="AC7" s="378"/>
      <c r="AD7" s="378"/>
      <c r="AE7" s="378"/>
      <c r="AF7" s="378" t="s">
        <v>155</v>
      </c>
      <c r="AG7" s="378"/>
      <c r="AH7" s="378"/>
      <c r="AI7" s="379"/>
      <c r="AJ7" s="111"/>
      <c r="AK7" s="382" t="s">
        <v>64</v>
      </c>
      <c r="AL7" s="383"/>
      <c r="AM7" s="383"/>
      <c r="AN7" s="383"/>
      <c r="AO7" s="383"/>
      <c r="AP7" s="383"/>
      <c r="AQ7" s="383"/>
      <c r="AR7" s="383"/>
      <c r="AS7" s="383"/>
      <c r="AT7" s="383"/>
      <c r="AU7" s="383"/>
      <c r="AV7" s="383"/>
      <c r="AW7" s="384"/>
      <c r="AX7" s="179"/>
      <c r="AY7" s="382" t="s">
        <v>65</v>
      </c>
      <c r="AZ7" s="383"/>
      <c r="BA7" s="383"/>
      <c r="BB7" s="383"/>
      <c r="BC7" s="383"/>
      <c r="BD7" s="383"/>
      <c r="BE7" s="383"/>
      <c r="BF7" s="383"/>
      <c r="BG7" s="383"/>
      <c r="BH7" s="383"/>
      <c r="BI7" s="383"/>
      <c r="BJ7" s="383"/>
      <c r="BK7" s="384"/>
      <c r="BL7" s="83"/>
      <c r="BM7" s="408" t="s">
        <v>156</v>
      </c>
      <c r="BN7" s="409"/>
      <c r="BO7" s="409"/>
      <c r="BP7" s="414" t="s">
        <v>67</v>
      </c>
      <c r="BQ7" s="414"/>
      <c r="BR7" s="414"/>
      <c r="BS7" s="414"/>
      <c r="BT7" s="414"/>
      <c r="BU7" s="414"/>
      <c r="BV7" s="414"/>
      <c r="BW7" s="414"/>
      <c r="BX7" s="414"/>
      <c r="BY7" s="414"/>
      <c r="BZ7" s="364" t="s">
        <v>157</v>
      </c>
      <c r="CA7" s="365"/>
      <c r="CB7" s="83"/>
      <c r="CC7" s="141"/>
      <c r="CD7" s="370" t="s">
        <v>69</v>
      </c>
      <c r="CE7" s="370"/>
      <c r="CF7" s="370"/>
      <c r="CG7" s="191"/>
      <c r="CH7" s="359" t="s">
        <v>158</v>
      </c>
      <c r="CI7" s="359"/>
      <c r="CJ7" s="359"/>
      <c r="CK7" s="142"/>
      <c r="CL7" s="83"/>
    </row>
    <row r="8" spans="1:90" ht="16.350000000000001" customHeight="1" thickBot="1">
      <c r="A8" s="532"/>
      <c r="B8" s="111"/>
      <c r="C8" s="472" t="s">
        <v>159</v>
      </c>
      <c r="D8" s="473"/>
      <c r="E8" s="473"/>
      <c r="F8" s="473"/>
      <c r="G8" s="473"/>
      <c r="H8" s="474"/>
      <c r="I8" s="111"/>
      <c r="J8" s="315" t="s">
        <v>71</v>
      </c>
      <c r="K8" s="316"/>
      <c r="L8" s="316"/>
      <c r="M8" s="316"/>
      <c r="N8" s="316"/>
      <c r="O8" s="316"/>
      <c r="P8" s="316"/>
      <c r="Q8" s="316"/>
      <c r="R8" s="317" t="s">
        <v>12</v>
      </c>
      <c r="S8" s="318"/>
      <c r="T8" s="317" t="s">
        <v>160</v>
      </c>
      <c r="U8" s="319"/>
      <c r="V8" s="318"/>
      <c r="W8" s="111"/>
      <c r="X8" s="299"/>
      <c r="Y8" s="300"/>
      <c r="Z8" s="301"/>
      <c r="AA8" s="301"/>
      <c r="AB8" s="302"/>
      <c r="AC8" s="302"/>
      <c r="AD8" s="302"/>
      <c r="AE8" s="302"/>
      <c r="AF8" s="302"/>
      <c r="AG8" s="302"/>
      <c r="AH8" s="302"/>
      <c r="AI8" s="323"/>
      <c r="AJ8" s="111"/>
      <c r="AK8" s="385"/>
      <c r="AL8" s="386"/>
      <c r="AM8" s="386"/>
      <c r="AN8" s="386"/>
      <c r="AO8" s="386"/>
      <c r="AP8" s="386"/>
      <c r="AQ8" s="386"/>
      <c r="AR8" s="386"/>
      <c r="AS8" s="386"/>
      <c r="AT8" s="386"/>
      <c r="AU8" s="386"/>
      <c r="AV8" s="386"/>
      <c r="AW8" s="387"/>
      <c r="AX8" s="179"/>
      <c r="AY8" s="385"/>
      <c r="AZ8" s="386"/>
      <c r="BA8" s="386"/>
      <c r="BB8" s="386"/>
      <c r="BC8" s="386"/>
      <c r="BD8" s="386"/>
      <c r="BE8" s="386"/>
      <c r="BF8" s="386"/>
      <c r="BG8" s="386"/>
      <c r="BH8" s="386"/>
      <c r="BI8" s="386"/>
      <c r="BJ8" s="386"/>
      <c r="BK8" s="387"/>
      <c r="BL8" s="83"/>
      <c r="BM8" s="410"/>
      <c r="BN8" s="411"/>
      <c r="BO8" s="411"/>
      <c r="BP8" s="39">
        <v>1</v>
      </c>
      <c r="BQ8" s="39">
        <v>2</v>
      </c>
      <c r="BR8" s="39">
        <v>3</v>
      </c>
      <c r="BS8" s="39">
        <v>4</v>
      </c>
      <c r="BT8" s="39">
        <v>5</v>
      </c>
      <c r="BU8" s="39">
        <v>6</v>
      </c>
      <c r="BV8" s="39">
        <v>7</v>
      </c>
      <c r="BW8" s="39">
        <v>8</v>
      </c>
      <c r="BX8" s="39">
        <v>9</v>
      </c>
      <c r="BY8" s="39">
        <v>10</v>
      </c>
      <c r="BZ8" s="366"/>
      <c r="CA8" s="367"/>
      <c r="CB8" s="83"/>
      <c r="CC8" s="143"/>
      <c r="CD8" s="371"/>
      <c r="CE8" s="371"/>
      <c r="CF8" s="371"/>
      <c r="CG8" s="207"/>
      <c r="CH8" s="360"/>
      <c r="CI8" s="360"/>
      <c r="CJ8" s="360"/>
      <c r="CK8" s="144"/>
      <c r="CL8" s="83"/>
    </row>
    <row r="9" spans="1:90" ht="15.95" customHeight="1" thickBot="1">
      <c r="A9" s="532"/>
      <c r="B9" s="111"/>
      <c r="C9" s="118"/>
      <c r="D9" s="118"/>
      <c r="E9" s="118"/>
      <c r="F9" s="118"/>
      <c r="G9" s="118"/>
      <c r="H9" s="118"/>
      <c r="I9" s="111"/>
      <c r="J9" s="380" t="s">
        <v>72</v>
      </c>
      <c r="K9" s="381"/>
      <c r="L9" s="310" t="s">
        <v>161</v>
      </c>
      <c r="M9" s="310"/>
      <c r="N9" s="310"/>
      <c r="O9" s="310"/>
      <c r="P9" s="310"/>
      <c r="Q9" s="310"/>
      <c r="R9" s="310"/>
      <c r="S9" s="310"/>
      <c r="T9" s="310"/>
      <c r="U9" s="310"/>
      <c r="V9" s="311"/>
      <c r="W9" s="111"/>
      <c r="X9" s="468" t="s">
        <v>162</v>
      </c>
      <c r="Y9" s="508"/>
      <c r="Z9" s="508"/>
      <c r="AA9" s="469"/>
      <c r="AB9" s="523" t="s">
        <v>163</v>
      </c>
      <c r="AC9" s="524"/>
      <c r="AD9" s="524"/>
      <c r="AE9" s="525"/>
      <c r="AF9" s="511" t="s">
        <v>164</v>
      </c>
      <c r="AG9" s="512"/>
      <c r="AH9" s="512"/>
      <c r="AI9" s="513"/>
      <c r="AJ9" s="111"/>
      <c r="AK9" s="119" t="s">
        <v>73</v>
      </c>
      <c r="AL9" s="405" t="s">
        <v>74</v>
      </c>
      <c r="AM9" s="406"/>
      <c r="AN9" s="407"/>
      <c r="AO9" s="389" t="s">
        <v>75</v>
      </c>
      <c r="AP9" s="389"/>
      <c r="AQ9" s="388" t="s">
        <v>76</v>
      </c>
      <c r="AR9" s="388"/>
      <c r="AS9" s="389" t="s">
        <v>77</v>
      </c>
      <c r="AT9" s="389"/>
      <c r="AU9" s="390" t="s">
        <v>78</v>
      </c>
      <c r="AV9" s="391"/>
      <c r="AW9" s="392"/>
      <c r="AX9" s="179"/>
      <c r="AY9" s="119" t="s">
        <v>73</v>
      </c>
      <c r="AZ9" s="405" t="s">
        <v>74</v>
      </c>
      <c r="BA9" s="406"/>
      <c r="BB9" s="407"/>
      <c r="BC9" s="389" t="s">
        <v>75</v>
      </c>
      <c r="BD9" s="389"/>
      <c r="BE9" s="388" t="s">
        <v>76</v>
      </c>
      <c r="BF9" s="388"/>
      <c r="BG9" s="390" t="s">
        <v>77</v>
      </c>
      <c r="BH9" s="432"/>
      <c r="BI9" s="390" t="s">
        <v>78</v>
      </c>
      <c r="BJ9" s="391"/>
      <c r="BK9" s="392"/>
      <c r="BL9" s="83"/>
      <c r="BM9" s="410"/>
      <c r="BN9" s="411"/>
      <c r="BO9" s="411"/>
      <c r="BP9" s="372" t="str">
        <f>IF(ISBLANK(AL10),"",IF(AL10="other/not listed (describe at right)",IF(ISBLANK(AU10),"other/not listed",CONCATENATE(AO10,": ",AU10)),CONCATENATE(AO10,": ",AL10)))</f>
        <v>OJJDP: Grant funding</v>
      </c>
      <c r="BQ9" s="372" t="str">
        <f>IF(ISBLANK(AL13),"",IF(AL13="other/not listed (describe at right)",IF(ISBLANK(AU13),"other/not listed",CONCATENATE(AO13,": ",AU13)),CONCATENATE(AO13,": ",AL13)))</f>
        <v>State MH agency: Cost offset</v>
      </c>
      <c r="BR9" s="372" t="str">
        <f>IF(ISBLANK(AL16),"",IF(AL16="other/not listed (describe at right)",IF(ISBLANK(AU16),"other/not listed",CONCATENATE(AO16,": ",AU16)),CONCATENATE(AO16,": ",AL16)))</f>
        <v>State Medicaid: Standard fee-for-service reimbursement</v>
      </c>
      <c r="BS9" s="372" t="str">
        <f>IF(ISBLANK(AL19),"",IF(AL19="other/not listed (describe at right)",IF(ISBLANK(AU19),"other/not listed",CONCATENATE(AO19,": ",AU19)),CONCATENATE(AO19,": ",AL19)))</f>
        <v>public: Fundraising and investor donations</v>
      </c>
      <c r="BT9" s="372" t="str">
        <f>IF(ISBLANK(AL22),"",IF(AL22="other/not listed (describe at right)",IF(ISBLANK(AU22),"other/not listed",CONCATENATE(AO22,": ",AU22)),CONCATENATE(AO22,": ",AL22)))</f>
        <v/>
      </c>
      <c r="BU9" s="372" t="str">
        <f>IF(ISBLANK(AZ10),"",IF(AZ10="other/not listed (describe at right)",IF(ISBLANK(BI10),"other/not listed",CONCATENATE(BC10,": ",BI10)),CONCATENATE(BC10,": ",AZ10)))</f>
        <v>NCTSN: Grant funding</v>
      </c>
      <c r="BV9" s="372" t="str">
        <f>IF(ISBLANK(AZ13),"",IF(AZ13="other/not listed (describe at right)",IF(ISBLANK(BI13),"other/not listed",CONCATENATE(BC13,": ",BI13)),CONCATENATE(BC13,": ",AZ13)))</f>
        <v>State Medicaid: Capitated or patient-based payments</v>
      </c>
      <c r="BW9" s="372" t="str">
        <f>IF(ISBLANK(AZ16),"",IF(AZ16="other/not listed (describe at right)",IF(ISBLANK(BI16),"other/not listed",CONCATENATE(BC16,": ",BI16)),CONCATENATE(BC16,": ",AZ16)))</f>
        <v>internal: Shifting funds between programs</v>
      </c>
      <c r="BX9" s="372" t="str">
        <f>IF(ISBLANK(AZ19),"",IF(AZ19="other/not listed (describe at right)",IF(ISBLANK(BI19),"other/not listed",CONCATENATE(BC19,": ",BI19)),CONCATENATE(BC19,": ",AZ19)))</f>
        <v>State Medicaid: Increased fee-for-service reimbursement</v>
      </c>
      <c r="BY9" s="372" t="str">
        <f>IF(ISBLANK(AZ22),"",IF(AZ22="other/not listed (describe at right)",IF(ISBLANK(BI22),"other/not listed",CONCATENATE(BC22,": ",BI22)),CONCATENATE(BC22,": ",AZ22)))</f>
        <v/>
      </c>
      <c r="BZ9" s="366"/>
      <c r="CA9" s="367"/>
      <c r="CB9" s="83"/>
      <c r="CC9" s="115"/>
      <c r="CD9" s="526">
        <v>45184</v>
      </c>
      <c r="CE9" s="527"/>
      <c r="CF9" s="528"/>
      <c r="CG9" s="120"/>
      <c r="CH9" s="529">
        <v>45272</v>
      </c>
      <c r="CI9" s="530"/>
      <c r="CJ9" s="531"/>
      <c r="CK9" s="121"/>
      <c r="CL9" s="83"/>
    </row>
    <row r="10" spans="1:90" ht="15.6" customHeight="1" thickBot="1">
      <c r="A10" s="532"/>
      <c r="B10" s="111"/>
      <c r="C10" s="247" t="s">
        <v>79</v>
      </c>
      <c r="D10" s="247"/>
      <c r="E10" s="247"/>
      <c r="F10" s="247"/>
      <c r="G10" s="247"/>
      <c r="H10" s="247"/>
      <c r="I10" s="111"/>
      <c r="J10" s="187" t="s">
        <v>80</v>
      </c>
      <c r="K10" s="188"/>
      <c r="L10" s="188"/>
      <c r="M10" s="188"/>
      <c r="N10" s="188"/>
      <c r="O10" s="188"/>
      <c r="P10" s="188"/>
      <c r="Q10" s="188"/>
      <c r="R10" s="317" t="s">
        <v>12</v>
      </c>
      <c r="S10" s="318"/>
      <c r="T10" s="317" t="s">
        <v>165</v>
      </c>
      <c r="U10" s="319"/>
      <c r="V10" s="318"/>
      <c r="W10" s="111"/>
      <c r="X10" s="468"/>
      <c r="Y10" s="508"/>
      <c r="Z10" s="508"/>
      <c r="AA10" s="469"/>
      <c r="AB10" s="472" t="s">
        <v>166</v>
      </c>
      <c r="AC10" s="473"/>
      <c r="AD10" s="473"/>
      <c r="AE10" s="474"/>
      <c r="AF10" s="472" t="s">
        <v>167</v>
      </c>
      <c r="AG10" s="473"/>
      <c r="AH10" s="473"/>
      <c r="AI10" s="474"/>
      <c r="AJ10" s="111"/>
      <c r="AK10" s="320">
        <v>1</v>
      </c>
      <c r="AL10" s="465" t="s">
        <v>168</v>
      </c>
      <c r="AM10" s="465"/>
      <c r="AN10" s="465"/>
      <c r="AO10" s="465" t="s">
        <v>169</v>
      </c>
      <c r="AP10" s="465"/>
      <c r="AQ10" s="465" t="s">
        <v>170</v>
      </c>
      <c r="AR10" s="465"/>
      <c r="AS10" s="495" t="s">
        <v>171</v>
      </c>
      <c r="AT10" s="495"/>
      <c r="AU10" s="496" t="s">
        <v>172</v>
      </c>
      <c r="AV10" s="496"/>
      <c r="AW10" s="497"/>
      <c r="AX10" s="137"/>
      <c r="AY10" s="320">
        <v>6</v>
      </c>
      <c r="AZ10" s="465" t="s">
        <v>168</v>
      </c>
      <c r="BA10" s="465"/>
      <c r="BB10" s="465"/>
      <c r="BC10" s="465" t="s">
        <v>173</v>
      </c>
      <c r="BD10" s="465"/>
      <c r="BE10" s="466" t="s">
        <v>174</v>
      </c>
      <c r="BF10" s="467"/>
      <c r="BG10" s="495" t="s">
        <v>171</v>
      </c>
      <c r="BH10" s="495"/>
      <c r="BI10" s="496" t="s">
        <v>175</v>
      </c>
      <c r="BJ10" s="496"/>
      <c r="BK10" s="497"/>
      <c r="BL10" s="83"/>
      <c r="BM10" s="410"/>
      <c r="BN10" s="411"/>
      <c r="BO10" s="411"/>
      <c r="BP10" s="373"/>
      <c r="BQ10" s="373"/>
      <c r="BR10" s="373"/>
      <c r="BS10" s="373"/>
      <c r="BT10" s="373"/>
      <c r="BU10" s="373"/>
      <c r="BV10" s="373"/>
      <c r="BW10" s="373"/>
      <c r="BX10" s="373"/>
      <c r="BY10" s="373"/>
      <c r="BZ10" s="366"/>
      <c r="CA10" s="367"/>
      <c r="CB10" s="83"/>
      <c r="CC10" s="115"/>
      <c r="CD10" s="2"/>
      <c r="CE10" s="2"/>
      <c r="CF10" s="2"/>
      <c r="CG10" s="2"/>
      <c r="CH10" s="362" t="s">
        <v>81</v>
      </c>
      <c r="CI10" s="362"/>
      <c r="CJ10" s="362"/>
      <c r="CK10" s="117"/>
      <c r="CL10" s="83"/>
    </row>
    <row r="11" spans="1:90" ht="16.5" thickBot="1">
      <c r="A11" s="532"/>
      <c r="B11" s="111"/>
      <c r="C11" s="472" t="s">
        <v>153</v>
      </c>
      <c r="D11" s="473"/>
      <c r="E11" s="473"/>
      <c r="F11" s="473"/>
      <c r="G11" s="473"/>
      <c r="H11" s="474"/>
      <c r="I11" s="111"/>
      <c r="J11" s="193" t="s">
        <v>72</v>
      </c>
      <c r="K11" s="190"/>
      <c r="L11" s="310" t="s">
        <v>176</v>
      </c>
      <c r="M11" s="310"/>
      <c r="N11" s="310"/>
      <c r="O11" s="310"/>
      <c r="P11" s="310"/>
      <c r="Q11" s="310"/>
      <c r="R11" s="310"/>
      <c r="S11" s="310"/>
      <c r="T11" s="310"/>
      <c r="U11" s="310"/>
      <c r="V11" s="311"/>
      <c r="W11" s="111"/>
      <c r="X11" s="468"/>
      <c r="Y11" s="508"/>
      <c r="Z11" s="508"/>
      <c r="AA11" s="469"/>
      <c r="AB11" s="462" t="s">
        <v>177</v>
      </c>
      <c r="AC11" s="463"/>
      <c r="AD11" s="463"/>
      <c r="AE11" s="464"/>
      <c r="AF11" s="462" t="s">
        <v>178</v>
      </c>
      <c r="AG11" s="463"/>
      <c r="AH11" s="463"/>
      <c r="AI11" s="464"/>
      <c r="AJ11" s="111"/>
      <c r="AK11" s="321"/>
      <c r="AL11" s="465"/>
      <c r="AM11" s="465"/>
      <c r="AN11" s="465"/>
      <c r="AO11" s="465"/>
      <c r="AP11" s="465"/>
      <c r="AQ11" s="465"/>
      <c r="AR11" s="465"/>
      <c r="AS11" s="495"/>
      <c r="AT11" s="495"/>
      <c r="AU11" s="498"/>
      <c r="AV11" s="498"/>
      <c r="AW11" s="499"/>
      <c r="AX11" s="179"/>
      <c r="AY11" s="321"/>
      <c r="AZ11" s="465"/>
      <c r="BA11" s="465"/>
      <c r="BB11" s="465"/>
      <c r="BC11" s="465"/>
      <c r="BD11" s="465"/>
      <c r="BE11" s="468"/>
      <c r="BF11" s="469"/>
      <c r="BG11" s="495"/>
      <c r="BH11" s="495"/>
      <c r="BI11" s="498"/>
      <c r="BJ11" s="498"/>
      <c r="BK11" s="499"/>
      <c r="BL11" s="83"/>
      <c r="BM11" s="410"/>
      <c r="BN11" s="411"/>
      <c r="BO11" s="411"/>
      <c r="BP11" s="373"/>
      <c r="BQ11" s="373"/>
      <c r="BR11" s="373"/>
      <c r="BS11" s="373"/>
      <c r="BT11" s="373"/>
      <c r="BU11" s="373"/>
      <c r="BV11" s="373"/>
      <c r="BW11" s="373"/>
      <c r="BX11" s="373"/>
      <c r="BY11" s="373"/>
      <c r="BZ11" s="366"/>
      <c r="CA11" s="367"/>
      <c r="CB11" s="83"/>
      <c r="CC11" s="115"/>
      <c r="CD11" s="251" t="s">
        <v>82</v>
      </c>
      <c r="CE11" s="251"/>
      <c r="CF11" s="251"/>
      <c r="CG11" s="251"/>
      <c r="CH11" s="251"/>
      <c r="CI11" s="251"/>
      <c r="CJ11" s="251"/>
      <c r="CK11" s="117"/>
      <c r="CL11" s="83"/>
    </row>
    <row r="12" spans="1:90" ht="15.95" customHeight="1" thickBot="1">
      <c r="A12" s="532"/>
      <c r="B12" s="111"/>
      <c r="C12" s="118"/>
      <c r="D12" s="118"/>
      <c r="E12" s="118"/>
      <c r="F12" s="118"/>
      <c r="G12" s="118"/>
      <c r="H12" s="118"/>
      <c r="I12" s="111"/>
      <c r="J12" s="187" t="s">
        <v>83</v>
      </c>
      <c r="K12" s="188"/>
      <c r="L12" s="188"/>
      <c r="M12" s="188"/>
      <c r="N12" s="188"/>
      <c r="O12" s="188"/>
      <c r="P12" s="188"/>
      <c r="Q12" s="188"/>
      <c r="R12" s="317" t="s">
        <v>12</v>
      </c>
      <c r="S12" s="318"/>
      <c r="T12" s="317" t="s">
        <v>160</v>
      </c>
      <c r="U12" s="319"/>
      <c r="V12" s="318"/>
      <c r="W12" s="111"/>
      <c r="X12" s="299" t="s">
        <v>84</v>
      </c>
      <c r="Y12" s="300"/>
      <c r="Z12" s="301"/>
      <c r="AA12" s="301"/>
      <c r="AB12" s="302" t="s">
        <v>85</v>
      </c>
      <c r="AC12" s="302"/>
      <c r="AD12" s="302"/>
      <c r="AE12" s="302"/>
      <c r="AF12" s="302" t="s">
        <v>86</v>
      </c>
      <c r="AG12" s="302"/>
      <c r="AH12" s="302"/>
      <c r="AI12" s="323"/>
      <c r="AJ12" s="111"/>
      <c r="AK12" s="322"/>
      <c r="AL12" s="465"/>
      <c r="AM12" s="465"/>
      <c r="AN12" s="465"/>
      <c r="AO12" s="465"/>
      <c r="AP12" s="465"/>
      <c r="AQ12" s="465"/>
      <c r="AR12" s="465"/>
      <c r="AS12" s="495"/>
      <c r="AT12" s="495"/>
      <c r="AU12" s="500"/>
      <c r="AV12" s="500"/>
      <c r="AW12" s="501"/>
      <c r="AX12" s="137"/>
      <c r="AY12" s="322"/>
      <c r="AZ12" s="465"/>
      <c r="BA12" s="465"/>
      <c r="BB12" s="465"/>
      <c r="BC12" s="465"/>
      <c r="BD12" s="465"/>
      <c r="BE12" s="470"/>
      <c r="BF12" s="471"/>
      <c r="BG12" s="495"/>
      <c r="BH12" s="495"/>
      <c r="BI12" s="500"/>
      <c r="BJ12" s="500"/>
      <c r="BK12" s="501"/>
      <c r="BL12" s="83"/>
      <c r="BM12" s="412"/>
      <c r="BN12" s="413"/>
      <c r="BO12" s="413"/>
      <c r="BP12" s="374"/>
      <c r="BQ12" s="374"/>
      <c r="BR12" s="374"/>
      <c r="BS12" s="374"/>
      <c r="BT12" s="374"/>
      <c r="BU12" s="374"/>
      <c r="BV12" s="374"/>
      <c r="BW12" s="374"/>
      <c r="BX12" s="374"/>
      <c r="BY12" s="374"/>
      <c r="BZ12" s="368"/>
      <c r="CA12" s="369"/>
      <c r="CB12" s="83"/>
      <c r="CC12" s="115"/>
      <c r="CD12" s="504" t="s">
        <v>179</v>
      </c>
      <c r="CE12" s="509"/>
      <c r="CF12" s="505"/>
      <c r="CG12" s="363" t="s">
        <v>87</v>
      </c>
      <c r="CH12" s="363"/>
      <c r="CI12" s="363"/>
      <c r="CJ12" s="363"/>
      <c r="CK12" s="117"/>
      <c r="CL12" s="83"/>
    </row>
    <row r="13" spans="1:90" ht="16.350000000000001" customHeight="1" thickBot="1">
      <c r="A13" s="532"/>
      <c r="B13" s="83"/>
      <c r="C13" s="247" t="s">
        <v>88</v>
      </c>
      <c r="D13" s="247"/>
      <c r="E13" s="247"/>
      <c r="F13" s="247"/>
      <c r="G13" s="247"/>
      <c r="H13" s="247"/>
      <c r="I13" s="83"/>
      <c r="J13" s="193" t="s">
        <v>72</v>
      </c>
      <c r="K13" s="190"/>
      <c r="L13" s="310" t="s">
        <v>180</v>
      </c>
      <c r="M13" s="310"/>
      <c r="N13" s="310"/>
      <c r="O13" s="310"/>
      <c r="P13" s="310"/>
      <c r="Q13" s="310"/>
      <c r="R13" s="310"/>
      <c r="S13" s="310"/>
      <c r="T13" s="310"/>
      <c r="U13" s="310"/>
      <c r="V13" s="311"/>
      <c r="W13" s="83"/>
      <c r="X13" s="468" t="s">
        <v>181</v>
      </c>
      <c r="Y13" s="508"/>
      <c r="Z13" s="508"/>
      <c r="AA13" s="469"/>
      <c r="AB13" s="523" t="s">
        <v>182</v>
      </c>
      <c r="AC13" s="524"/>
      <c r="AD13" s="524"/>
      <c r="AE13" s="525"/>
      <c r="AF13" s="511" t="s">
        <v>183</v>
      </c>
      <c r="AG13" s="512"/>
      <c r="AH13" s="512"/>
      <c r="AI13" s="513"/>
      <c r="AJ13" s="83"/>
      <c r="AK13" s="320">
        <v>2</v>
      </c>
      <c r="AL13" s="466" t="s">
        <v>184</v>
      </c>
      <c r="AM13" s="493"/>
      <c r="AN13" s="467"/>
      <c r="AO13" s="466" t="s">
        <v>185</v>
      </c>
      <c r="AP13" s="467"/>
      <c r="AQ13" s="466" t="s">
        <v>186</v>
      </c>
      <c r="AR13" s="467"/>
      <c r="AS13" s="514" t="s">
        <v>12</v>
      </c>
      <c r="AT13" s="515"/>
      <c r="AU13" s="520" t="s">
        <v>187</v>
      </c>
      <c r="AV13" s="496"/>
      <c r="AW13" s="497"/>
      <c r="AX13" s="122"/>
      <c r="AY13" s="320">
        <v>7</v>
      </c>
      <c r="AZ13" s="465" t="s">
        <v>188</v>
      </c>
      <c r="BA13" s="465"/>
      <c r="BB13" s="465"/>
      <c r="BC13" s="465" t="s">
        <v>189</v>
      </c>
      <c r="BD13" s="465"/>
      <c r="BE13" s="466" t="s">
        <v>190</v>
      </c>
      <c r="BF13" s="467"/>
      <c r="BG13" s="495" t="s">
        <v>12</v>
      </c>
      <c r="BH13" s="495"/>
      <c r="BI13" s="496" t="s">
        <v>191</v>
      </c>
      <c r="BJ13" s="496"/>
      <c r="BK13" s="497"/>
      <c r="BL13" s="83"/>
      <c r="BM13" s="346" t="s">
        <v>89</v>
      </c>
      <c r="BN13" s="347"/>
      <c r="BO13" s="348"/>
      <c r="BP13" s="68">
        <v>0.25</v>
      </c>
      <c r="BQ13" s="68">
        <v>0</v>
      </c>
      <c r="BR13" s="68">
        <v>0</v>
      </c>
      <c r="BS13" s="68">
        <v>0.2</v>
      </c>
      <c r="BT13" s="68">
        <v>0</v>
      </c>
      <c r="BU13" s="68">
        <v>0</v>
      </c>
      <c r="BV13" s="68">
        <v>0</v>
      </c>
      <c r="BW13" s="68">
        <v>0.3</v>
      </c>
      <c r="BX13" s="68">
        <v>0</v>
      </c>
      <c r="BY13" s="68">
        <v>0</v>
      </c>
      <c r="BZ13" s="349">
        <f>SUM(BP13:BY13)</f>
        <v>0.75</v>
      </c>
      <c r="CA13" s="350"/>
      <c r="CB13" s="83"/>
      <c r="CC13" s="115"/>
      <c r="CD13" s="504"/>
      <c r="CE13" s="509"/>
      <c r="CF13" s="505"/>
      <c r="CG13" s="363"/>
      <c r="CH13" s="363"/>
      <c r="CI13" s="363"/>
      <c r="CJ13" s="363"/>
      <c r="CK13" s="117"/>
      <c r="CL13" s="83"/>
    </row>
    <row r="14" spans="1:90" ht="16.5" thickBot="1">
      <c r="A14" s="532"/>
      <c r="B14" s="83"/>
      <c r="C14" s="472" t="s">
        <v>192</v>
      </c>
      <c r="D14" s="473"/>
      <c r="E14" s="473"/>
      <c r="F14" s="473"/>
      <c r="G14" s="473"/>
      <c r="H14" s="474"/>
      <c r="I14" s="83"/>
      <c r="J14" s="187" t="s">
        <v>90</v>
      </c>
      <c r="K14" s="188"/>
      <c r="L14" s="188"/>
      <c r="M14" s="188"/>
      <c r="N14" s="188"/>
      <c r="O14" s="188"/>
      <c r="P14" s="188"/>
      <c r="Q14" s="188"/>
      <c r="R14" s="317" t="s">
        <v>12</v>
      </c>
      <c r="S14" s="318"/>
      <c r="T14" s="317" t="s">
        <v>193</v>
      </c>
      <c r="U14" s="319"/>
      <c r="V14" s="318"/>
      <c r="W14" s="83"/>
      <c r="X14" s="468"/>
      <c r="Y14" s="508"/>
      <c r="Z14" s="508"/>
      <c r="AA14" s="469"/>
      <c r="AB14" s="472" t="s">
        <v>194</v>
      </c>
      <c r="AC14" s="473"/>
      <c r="AD14" s="473"/>
      <c r="AE14" s="474"/>
      <c r="AF14" s="472" t="s">
        <v>195</v>
      </c>
      <c r="AG14" s="473"/>
      <c r="AH14" s="473"/>
      <c r="AI14" s="474"/>
      <c r="AJ14" s="83"/>
      <c r="AK14" s="321"/>
      <c r="AL14" s="468"/>
      <c r="AM14" s="508"/>
      <c r="AN14" s="469"/>
      <c r="AO14" s="468"/>
      <c r="AP14" s="469"/>
      <c r="AQ14" s="468"/>
      <c r="AR14" s="469"/>
      <c r="AS14" s="516"/>
      <c r="AT14" s="517"/>
      <c r="AU14" s="521"/>
      <c r="AV14" s="498"/>
      <c r="AW14" s="499"/>
      <c r="AX14" s="138"/>
      <c r="AY14" s="321"/>
      <c r="AZ14" s="465"/>
      <c r="BA14" s="465"/>
      <c r="BB14" s="465"/>
      <c r="BC14" s="465"/>
      <c r="BD14" s="465"/>
      <c r="BE14" s="468"/>
      <c r="BF14" s="469"/>
      <c r="BG14" s="495"/>
      <c r="BH14" s="495"/>
      <c r="BI14" s="498"/>
      <c r="BJ14" s="498"/>
      <c r="BK14" s="499"/>
      <c r="BL14" s="83"/>
      <c r="BM14" s="280" t="str">
        <f>IF(ISBLANK(X9),"",X9)</f>
        <v>Support monthly MDT and Community Change Process meetings</v>
      </c>
      <c r="BN14" s="281"/>
      <c r="BO14" s="282"/>
      <c r="BP14" s="485" t="s">
        <v>196</v>
      </c>
      <c r="BQ14" s="486"/>
      <c r="BR14" s="486"/>
      <c r="BS14" s="486"/>
      <c r="BT14" s="486"/>
      <c r="BU14" s="486"/>
      <c r="BV14" s="486"/>
      <c r="BW14" s="486"/>
      <c r="BX14" s="486"/>
      <c r="BY14" s="487"/>
      <c r="BZ14" s="273" t="s">
        <v>91</v>
      </c>
      <c r="CA14" s="274"/>
      <c r="CB14" s="83"/>
      <c r="CC14" s="115"/>
      <c r="CD14" s="510" t="s">
        <v>92</v>
      </c>
      <c r="CE14" s="510"/>
      <c r="CF14" s="510"/>
      <c r="CG14" s="363"/>
      <c r="CH14" s="363"/>
      <c r="CI14" s="363"/>
      <c r="CJ14" s="363"/>
      <c r="CK14" s="117"/>
      <c r="CL14" s="83"/>
    </row>
    <row r="15" spans="1:90" ht="16.5" thickBot="1">
      <c r="A15" s="532"/>
      <c r="B15" s="83"/>
      <c r="C15" s="2"/>
      <c r="D15" s="2"/>
      <c r="E15" s="2"/>
      <c r="F15" s="2"/>
      <c r="G15" s="2"/>
      <c r="H15" s="2"/>
      <c r="I15" s="83"/>
      <c r="J15" s="193" t="s">
        <v>72</v>
      </c>
      <c r="K15" s="190"/>
      <c r="L15" s="310" t="s">
        <v>197</v>
      </c>
      <c r="M15" s="310"/>
      <c r="N15" s="310"/>
      <c r="O15" s="310"/>
      <c r="P15" s="310"/>
      <c r="Q15" s="310"/>
      <c r="R15" s="310"/>
      <c r="S15" s="310"/>
      <c r="T15" s="310"/>
      <c r="U15" s="310"/>
      <c r="V15" s="311"/>
      <c r="W15" s="83"/>
      <c r="X15" s="468"/>
      <c r="Y15" s="508"/>
      <c r="Z15" s="508"/>
      <c r="AA15" s="469"/>
      <c r="AB15" s="462" t="s">
        <v>198</v>
      </c>
      <c r="AC15" s="463"/>
      <c r="AD15" s="463"/>
      <c r="AE15" s="464"/>
      <c r="AF15" s="462" t="s">
        <v>199</v>
      </c>
      <c r="AG15" s="463"/>
      <c r="AH15" s="463"/>
      <c r="AI15" s="464"/>
      <c r="AJ15" s="83"/>
      <c r="AK15" s="322"/>
      <c r="AL15" s="470"/>
      <c r="AM15" s="494"/>
      <c r="AN15" s="471"/>
      <c r="AO15" s="470"/>
      <c r="AP15" s="471"/>
      <c r="AQ15" s="470"/>
      <c r="AR15" s="471"/>
      <c r="AS15" s="518"/>
      <c r="AT15" s="519"/>
      <c r="AU15" s="522"/>
      <c r="AV15" s="500"/>
      <c r="AW15" s="501"/>
      <c r="AX15" s="122"/>
      <c r="AY15" s="322"/>
      <c r="AZ15" s="465"/>
      <c r="BA15" s="465"/>
      <c r="BB15" s="465"/>
      <c r="BC15" s="465"/>
      <c r="BD15" s="465"/>
      <c r="BE15" s="470"/>
      <c r="BF15" s="471"/>
      <c r="BG15" s="495"/>
      <c r="BH15" s="495"/>
      <c r="BI15" s="500"/>
      <c r="BJ15" s="500"/>
      <c r="BK15" s="501"/>
      <c r="BL15" s="83"/>
      <c r="BM15" s="354"/>
      <c r="BN15" s="355"/>
      <c r="BO15" s="356"/>
      <c r="BP15" s="488"/>
      <c r="BQ15" s="489"/>
      <c r="BR15" s="489"/>
      <c r="BS15" s="489"/>
      <c r="BT15" s="489"/>
      <c r="BU15" s="489"/>
      <c r="BV15" s="489"/>
      <c r="BW15" s="489"/>
      <c r="BX15" s="489"/>
      <c r="BY15" s="490"/>
      <c r="BZ15" s="483" t="s">
        <v>17</v>
      </c>
      <c r="CA15" s="484"/>
      <c r="CB15" s="83"/>
      <c r="CC15" s="115"/>
      <c r="CD15" s="118"/>
      <c r="CE15" s="118"/>
      <c r="CF15" s="118"/>
      <c r="CG15" s="118"/>
      <c r="CH15" s="118"/>
      <c r="CI15" s="118"/>
      <c r="CJ15" s="118"/>
      <c r="CK15" s="117"/>
      <c r="CL15" s="83"/>
    </row>
    <row r="16" spans="1:90" ht="16.350000000000001" customHeight="1" thickBot="1">
      <c r="A16" s="532"/>
      <c r="B16" s="83"/>
      <c r="C16" s="251" t="s">
        <v>93</v>
      </c>
      <c r="D16" s="251"/>
      <c r="E16" s="251"/>
      <c r="F16" s="251"/>
      <c r="G16" s="251"/>
      <c r="H16" s="251"/>
      <c r="I16" s="83"/>
      <c r="J16" s="187" t="s">
        <v>94</v>
      </c>
      <c r="K16" s="188"/>
      <c r="L16" s="188"/>
      <c r="M16" s="188"/>
      <c r="N16" s="188"/>
      <c r="O16" s="188"/>
      <c r="P16" s="188"/>
      <c r="Q16" s="188"/>
      <c r="R16" s="317" t="s">
        <v>12</v>
      </c>
      <c r="S16" s="318"/>
      <c r="T16" s="317" t="s">
        <v>193</v>
      </c>
      <c r="U16" s="319"/>
      <c r="V16" s="318"/>
      <c r="W16" s="83"/>
      <c r="X16" s="299" t="s">
        <v>95</v>
      </c>
      <c r="Y16" s="300"/>
      <c r="Z16" s="301"/>
      <c r="AA16" s="301"/>
      <c r="AB16" s="302" t="s">
        <v>85</v>
      </c>
      <c r="AC16" s="302"/>
      <c r="AD16" s="302"/>
      <c r="AE16" s="302"/>
      <c r="AF16" s="302" t="s">
        <v>86</v>
      </c>
      <c r="AG16" s="302"/>
      <c r="AH16" s="302"/>
      <c r="AI16" s="323"/>
      <c r="AJ16" s="83"/>
      <c r="AK16" s="320">
        <v>3</v>
      </c>
      <c r="AL16" s="465" t="s">
        <v>200</v>
      </c>
      <c r="AM16" s="465"/>
      <c r="AN16" s="465"/>
      <c r="AO16" s="465" t="s">
        <v>189</v>
      </c>
      <c r="AP16" s="465"/>
      <c r="AQ16" s="465" t="s">
        <v>186</v>
      </c>
      <c r="AR16" s="465"/>
      <c r="AS16" s="495" t="s">
        <v>201</v>
      </c>
      <c r="AT16" s="495"/>
      <c r="AU16" s="496" t="s">
        <v>202</v>
      </c>
      <c r="AV16" s="496"/>
      <c r="AW16" s="497"/>
      <c r="AX16" s="138"/>
      <c r="AY16" s="320">
        <v>8</v>
      </c>
      <c r="AZ16" s="465" t="s">
        <v>203</v>
      </c>
      <c r="BA16" s="465"/>
      <c r="BB16" s="465"/>
      <c r="BC16" s="465" t="s">
        <v>204</v>
      </c>
      <c r="BD16" s="465"/>
      <c r="BE16" s="466" t="s">
        <v>205</v>
      </c>
      <c r="BF16" s="467"/>
      <c r="BG16" s="495" t="s">
        <v>201</v>
      </c>
      <c r="BH16" s="495"/>
      <c r="BI16" s="496" t="s">
        <v>206</v>
      </c>
      <c r="BJ16" s="496"/>
      <c r="BK16" s="497"/>
      <c r="BL16" s="83"/>
      <c r="BM16" s="346" t="s">
        <v>96</v>
      </c>
      <c r="BN16" s="347"/>
      <c r="BO16" s="348"/>
      <c r="BP16" s="68">
        <v>0.5</v>
      </c>
      <c r="BQ16" s="68">
        <v>0</v>
      </c>
      <c r="BR16" s="68">
        <v>0.3</v>
      </c>
      <c r="BS16" s="68">
        <v>0.2</v>
      </c>
      <c r="BT16" s="68">
        <v>0</v>
      </c>
      <c r="BU16" s="68">
        <v>0</v>
      </c>
      <c r="BV16" s="68">
        <v>0</v>
      </c>
      <c r="BW16" s="68">
        <v>0</v>
      </c>
      <c r="BX16" s="68">
        <v>0</v>
      </c>
      <c r="BY16" s="68">
        <v>0</v>
      </c>
      <c r="BZ16" s="349">
        <f>SUM(BP16:BY16)</f>
        <v>1</v>
      </c>
      <c r="CA16" s="350"/>
      <c r="CB16" s="83"/>
      <c r="CC16" s="115"/>
      <c r="CD16" s="251" t="s">
        <v>97</v>
      </c>
      <c r="CE16" s="251"/>
      <c r="CF16" s="251"/>
      <c r="CG16" s="251"/>
      <c r="CH16" s="251"/>
      <c r="CI16" s="251"/>
      <c r="CJ16" s="251"/>
      <c r="CK16" s="117"/>
      <c r="CL16" s="83"/>
    </row>
    <row r="17" spans="1:92" ht="15.95" customHeight="1" thickBot="1">
      <c r="A17" s="532"/>
      <c r="B17" s="83"/>
      <c r="C17" s="247" t="s">
        <v>98</v>
      </c>
      <c r="D17" s="247"/>
      <c r="E17" s="247"/>
      <c r="F17" s="247" t="s">
        <v>99</v>
      </c>
      <c r="G17" s="247"/>
      <c r="H17" s="247"/>
      <c r="I17" s="83"/>
      <c r="J17" s="193" t="s">
        <v>72</v>
      </c>
      <c r="K17" s="190"/>
      <c r="L17" s="310" t="s">
        <v>207</v>
      </c>
      <c r="M17" s="310"/>
      <c r="N17" s="310"/>
      <c r="O17" s="310"/>
      <c r="P17" s="310"/>
      <c r="Q17" s="310"/>
      <c r="R17" s="310"/>
      <c r="S17" s="310"/>
      <c r="T17" s="310"/>
      <c r="U17" s="310"/>
      <c r="V17" s="311"/>
      <c r="W17" s="124"/>
      <c r="X17" s="468" t="s">
        <v>208</v>
      </c>
      <c r="Y17" s="508"/>
      <c r="Z17" s="508"/>
      <c r="AA17" s="469"/>
      <c r="AB17" s="511" t="s">
        <v>209</v>
      </c>
      <c r="AC17" s="512"/>
      <c r="AD17" s="512"/>
      <c r="AE17" s="513"/>
      <c r="AF17" s="472" t="s">
        <v>210</v>
      </c>
      <c r="AG17" s="473"/>
      <c r="AH17" s="473"/>
      <c r="AI17" s="474"/>
      <c r="AJ17" s="83"/>
      <c r="AK17" s="321"/>
      <c r="AL17" s="465"/>
      <c r="AM17" s="465"/>
      <c r="AN17" s="465"/>
      <c r="AO17" s="465"/>
      <c r="AP17" s="465"/>
      <c r="AQ17" s="465"/>
      <c r="AR17" s="465"/>
      <c r="AS17" s="495"/>
      <c r="AT17" s="495"/>
      <c r="AU17" s="498"/>
      <c r="AV17" s="498"/>
      <c r="AW17" s="499"/>
      <c r="AX17" s="122"/>
      <c r="AY17" s="321"/>
      <c r="AZ17" s="465"/>
      <c r="BA17" s="465"/>
      <c r="BB17" s="465"/>
      <c r="BC17" s="465"/>
      <c r="BD17" s="465"/>
      <c r="BE17" s="468"/>
      <c r="BF17" s="469"/>
      <c r="BG17" s="495"/>
      <c r="BH17" s="495"/>
      <c r="BI17" s="498"/>
      <c r="BJ17" s="498"/>
      <c r="BK17" s="499"/>
      <c r="BL17" s="83"/>
      <c r="BM17" s="351" t="str">
        <f>IF(ISBLANK(X13),"",X13)</f>
        <v>Cover all clinician time for PSB-CBT delivery (including out of session)</v>
      </c>
      <c r="BN17" s="352"/>
      <c r="BO17" s="353"/>
      <c r="BP17" s="485" t="s">
        <v>211</v>
      </c>
      <c r="BQ17" s="486"/>
      <c r="BR17" s="486"/>
      <c r="BS17" s="486"/>
      <c r="BT17" s="486"/>
      <c r="BU17" s="486"/>
      <c r="BV17" s="486"/>
      <c r="BW17" s="486"/>
      <c r="BX17" s="486"/>
      <c r="BY17" s="487"/>
      <c r="BZ17" s="273" t="s">
        <v>91</v>
      </c>
      <c r="CA17" s="274"/>
      <c r="CB17" s="83"/>
      <c r="CC17" s="115"/>
      <c r="CD17" s="342" t="s">
        <v>100</v>
      </c>
      <c r="CE17" s="342"/>
      <c r="CF17" s="342"/>
      <c r="CG17" s="342" t="s">
        <v>101</v>
      </c>
      <c r="CH17" s="342"/>
      <c r="CI17" s="342" t="s">
        <v>102</v>
      </c>
      <c r="CJ17" s="342"/>
      <c r="CK17" s="117"/>
      <c r="CL17" s="83"/>
    </row>
    <row r="18" spans="1:92" ht="16.5" thickBot="1">
      <c r="A18" s="532"/>
      <c r="B18" s="83"/>
      <c r="C18" s="472" t="s">
        <v>212</v>
      </c>
      <c r="D18" s="473"/>
      <c r="E18" s="474"/>
      <c r="F18" s="472" t="s">
        <v>213</v>
      </c>
      <c r="G18" s="473"/>
      <c r="H18" s="474"/>
      <c r="I18" s="83"/>
      <c r="J18" s="315" t="s">
        <v>103</v>
      </c>
      <c r="K18" s="316"/>
      <c r="L18" s="316"/>
      <c r="M18" s="316"/>
      <c r="N18" s="316"/>
      <c r="O18" s="316"/>
      <c r="P18" s="316"/>
      <c r="Q18" s="316"/>
      <c r="R18" s="317" t="s">
        <v>12</v>
      </c>
      <c r="S18" s="318"/>
      <c r="T18" s="317" t="s">
        <v>160</v>
      </c>
      <c r="U18" s="319"/>
      <c r="V18" s="318"/>
      <c r="W18" s="83"/>
      <c r="X18" s="468"/>
      <c r="Y18" s="508"/>
      <c r="Z18" s="508"/>
      <c r="AA18" s="469"/>
      <c r="AB18" s="472" t="s">
        <v>214</v>
      </c>
      <c r="AC18" s="473"/>
      <c r="AD18" s="473"/>
      <c r="AE18" s="474"/>
      <c r="AF18" s="472" t="s">
        <v>215</v>
      </c>
      <c r="AG18" s="473"/>
      <c r="AH18" s="473"/>
      <c r="AI18" s="474"/>
      <c r="AJ18" s="83"/>
      <c r="AK18" s="322"/>
      <c r="AL18" s="465"/>
      <c r="AM18" s="465"/>
      <c r="AN18" s="465"/>
      <c r="AO18" s="465"/>
      <c r="AP18" s="465"/>
      <c r="AQ18" s="465"/>
      <c r="AR18" s="465"/>
      <c r="AS18" s="495"/>
      <c r="AT18" s="495"/>
      <c r="AU18" s="500"/>
      <c r="AV18" s="500"/>
      <c r="AW18" s="501"/>
      <c r="AX18" s="138"/>
      <c r="AY18" s="322"/>
      <c r="AZ18" s="465"/>
      <c r="BA18" s="465"/>
      <c r="BB18" s="465"/>
      <c r="BC18" s="465"/>
      <c r="BD18" s="465"/>
      <c r="BE18" s="470"/>
      <c r="BF18" s="471"/>
      <c r="BG18" s="495"/>
      <c r="BH18" s="495"/>
      <c r="BI18" s="500"/>
      <c r="BJ18" s="500"/>
      <c r="BK18" s="501"/>
      <c r="BL18" s="83"/>
      <c r="BM18" s="354"/>
      <c r="BN18" s="355"/>
      <c r="BO18" s="356"/>
      <c r="BP18" s="488"/>
      <c r="BQ18" s="489"/>
      <c r="BR18" s="489"/>
      <c r="BS18" s="489"/>
      <c r="BT18" s="489"/>
      <c r="BU18" s="489"/>
      <c r="BV18" s="489"/>
      <c r="BW18" s="489"/>
      <c r="BX18" s="489"/>
      <c r="BY18" s="490"/>
      <c r="BZ18" s="483" t="s">
        <v>12</v>
      </c>
      <c r="CA18" s="484"/>
      <c r="CB18" s="83"/>
      <c r="CC18" s="115"/>
      <c r="CD18" s="504" t="s">
        <v>216</v>
      </c>
      <c r="CE18" s="509"/>
      <c r="CF18" s="505"/>
      <c r="CG18" s="502" t="s">
        <v>22</v>
      </c>
      <c r="CH18" s="503"/>
      <c r="CI18" s="504" t="s">
        <v>179</v>
      </c>
      <c r="CJ18" s="505"/>
      <c r="CK18" s="117"/>
      <c r="CL18" s="83"/>
    </row>
    <row r="19" spans="1:92" ht="16.350000000000001" customHeight="1" thickBot="1">
      <c r="A19" s="532"/>
      <c r="B19" s="83"/>
      <c r="C19" s="472" t="s">
        <v>217</v>
      </c>
      <c r="D19" s="473"/>
      <c r="E19" s="474"/>
      <c r="F19" s="472" t="s">
        <v>218</v>
      </c>
      <c r="G19" s="473"/>
      <c r="H19" s="474"/>
      <c r="I19" s="83"/>
      <c r="J19" s="506" t="s">
        <v>72</v>
      </c>
      <c r="K19" s="507"/>
      <c r="L19" s="310" t="s">
        <v>219</v>
      </c>
      <c r="M19" s="310"/>
      <c r="N19" s="310"/>
      <c r="O19" s="310"/>
      <c r="P19" s="310"/>
      <c r="Q19" s="310"/>
      <c r="R19" s="310"/>
      <c r="S19" s="310"/>
      <c r="T19" s="310"/>
      <c r="U19" s="310"/>
      <c r="V19" s="311"/>
      <c r="W19" s="83"/>
      <c r="X19" s="468"/>
      <c r="Y19" s="508"/>
      <c r="Z19" s="508"/>
      <c r="AA19" s="469"/>
      <c r="AB19" s="472" t="s">
        <v>220</v>
      </c>
      <c r="AC19" s="473"/>
      <c r="AD19" s="473"/>
      <c r="AE19" s="474"/>
      <c r="AF19" s="462" t="s">
        <v>221</v>
      </c>
      <c r="AG19" s="463"/>
      <c r="AH19" s="463"/>
      <c r="AI19" s="464"/>
      <c r="AJ19" s="83"/>
      <c r="AK19" s="320">
        <v>4</v>
      </c>
      <c r="AL19" s="465" t="s">
        <v>222</v>
      </c>
      <c r="AM19" s="465"/>
      <c r="AN19" s="465"/>
      <c r="AO19" s="465" t="s">
        <v>223</v>
      </c>
      <c r="AP19" s="465"/>
      <c r="AQ19" s="466" t="s">
        <v>170</v>
      </c>
      <c r="AR19" s="467"/>
      <c r="AS19" s="495" t="s">
        <v>171</v>
      </c>
      <c r="AT19" s="495"/>
      <c r="AU19" s="496" t="s">
        <v>224</v>
      </c>
      <c r="AV19" s="496"/>
      <c r="AW19" s="497"/>
      <c r="AX19" s="122"/>
      <c r="AY19" s="320">
        <v>9</v>
      </c>
      <c r="AZ19" s="465" t="s">
        <v>225</v>
      </c>
      <c r="BA19" s="465"/>
      <c r="BB19" s="465"/>
      <c r="BC19" s="465" t="s">
        <v>189</v>
      </c>
      <c r="BD19" s="465"/>
      <c r="BE19" s="465" t="s">
        <v>170</v>
      </c>
      <c r="BF19" s="465"/>
      <c r="BG19" s="495" t="s">
        <v>171</v>
      </c>
      <c r="BH19" s="495"/>
      <c r="BI19" s="496" t="s">
        <v>226</v>
      </c>
      <c r="BJ19" s="496"/>
      <c r="BK19" s="497"/>
      <c r="BL19" s="83"/>
      <c r="BM19" s="346" t="s">
        <v>104</v>
      </c>
      <c r="BN19" s="347"/>
      <c r="BO19" s="348"/>
      <c r="BP19" s="68">
        <v>0.25</v>
      </c>
      <c r="BQ19" s="68">
        <v>0.5</v>
      </c>
      <c r="BR19" s="68">
        <v>0</v>
      </c>
      <c r="BS19" s="68">
        <v>0.05</v>
      </c>
      <c r="BT19" s="68">
        <v>0</v>
      </c>
      <c r="BU19" s="68">
        <v>0</v>
      </c>
      <c r="BV19" s="68">
        <v>0</v>
      </c>
      <c r="BW19" s="68">
        <v>0</v>
      </c>
      <c r="BX19" s="68">
        <v>0</v>
      </c>
      <c r="BY19" s="68">
        <v>0</v>
      </c>
      <c r="BZ19" s="349">
        <f>SUM(BP19:BY19)</f>
        <v>0.8</v>
      </c>
      <c r="CA19" s="350"/>
      <c r="CB19" s="83"/>
      <c r="CC19" s="115"/>
      <c r="CD19" s="504" t="s">
        <v>227</v>
      </c>
      <c r="CE19" s="509"/>
      <c r="CF19" s="505"/>
      <c r="CG19" s="502" t="s">
        <v>24</v>
      </c>
      <c r="CH19" s="503"/>
      <c r="CI19" s="504" t="s">
        <v>228</v>
      </c>
      <c r="CJ19" s="505"/>
      <c r="CK19" s="117"/>
      <c r="CL19" s="83"/>
    </row>
    <row r="20" spans="1:92" ht="15.95" customHeight="1" thickBot="1">
      <c r="A20" s="532"/>
      <c r="B20" s="83"/>
      <c r="C20" s="472"/>
      <c r="D20" s="473"/>
      <c r="E20" s="474"/>
      <c r="F20" s="472"/>
      <c r="G20" s="473"/>
      <c r="H20" s="474"/>
      <c r="I20" s="83"/>
      <c r="J20" s="315" t="s">
        <v>105</v>
      </c>
      <c r="K20" s="316"/>
      <c r="L20" s="316"/>
      <c r="M20" s="316"/>
      <c r="N20" s="316"/>
      <c r="O20" s="316"/>
      <c r="P20" s="316"/>
      <c r="Q20" s="316"/>
      <c r="R20" s="317" t="s">
        <v>12</v>
      </c>
      <c r="S20" s="318"/>
      <c r="T20" s="317" t="s">
        <v>165</v>
      </c>
      <c r="U20" s="319"/>
      <c r="V20" s="318"/>
      <c r="W20" s="83"/>
      <c r="X20" s="299" t="s">
        <v>106</v>
      </c>
      <c r="Y20" s="300"/>
      <c r="Z20" s="301"/>
      <c r="AA20" s="301"/>
      <c r="AB20" s="302" t="s">
        <v>85</v>
      </c>
      <c r="AC20" s="302"/>
      <c r="AD20" s="302"/>
      <c r="AE20" s="302"/>
      <c r="AF20" s="302" t="s">
        <v>86</v>
      </c>
      <c r="AG20" s="302"/>
      <c r="AH20" s="302"/>
      <c r="AI20" s="323"/>
      <c r="AJ20" s="83"/>
      <c r="AK20" s="321"/>
      <c r="AL20" s="465"/>
      <c r="AM20" s="465"/>
      <c r="AN20" s="465"/>
      <c r="AO20" s="465"/>
      <c r="AP20" s="465"/>
      <c r="AQ20" s="468"/>
      <c r="AR20" s="469"/>
      <c r="AS20" s="495"/>
      <c r="AT20" s="495"/>
      <c r="AU20" s="498"/>
      <c r="AV20" s="498"/>
      <c r="AW20" s="499"/>
      <c r="AX20" s="138"/>
      <c r="AY20" s="321"/>
      <c r="AZ20" s="465"/>
      <c r="BA20" s="465"/>
      <c r="BB20" s="465"/>
      <c r="BC20" s="465"/>
      <c r="BD20" s="465"/>
      <c r="BE20" s="465"/>
      <c r="BF20" s="465"/>
      <c r="BG20" s="495"/>
      <c r="BH20" s="495"/>
      <c r="BI20" s="498"/>
      <c r="BJ20" s="498"/>
      <c r="BK20" s="499"/>
      <c r="BL20" s="83"/>
      <c r="BM20" s="351" t="str">
        <f>IF(ISBLANK(X17),"",X17)</f>
        <v>Budget ongoing training, supervision/case review, and certification prep</v>
      </c>
      <c r="BN20" s="352"/>
      <c r="BO20" s="353"/>
      <c r="BP20" s="485" t="s">
        <v>229</v>
      </c>
      <c r="BQ20" s="486"/>
      <c r="BR20" s="486"/>
      <c r="BS20" s="486"/>
      <c r="BT20" s="486"/>
      <c r="BU20" s="486"/>
      <c r="BV20" s="486"/>
      <c r="BW20" s="486"/>
      <c r="BX20" s="486"/>
      <c r="BY20" s="487"/>
      <c r="BZ20" s="273" t="s">
        <v>91</v>
      </c>
      <c r="CA20" s="274"/>
      <c r="CB20" s="83"/>
      <c r="CC20" s="115"/>
      <c r="CD20" s="504" t="s">
        <v>230</v>
      </c>
      <c r="CE20" s="509"/>
      <c r="CF20" s="505"/>
      <c r="CG20" s="502" t="s">
        <v>24</v>
      </c>
      <c r="CH20" s="503"/>
      <c r="CI20" s="504" t="s">
        <v>228</v>
      </c>
      <c r="CJ20" s="505"/>
      <c r="CK20" s="117"/>
      <c r="CL20" s="83"/>
    </row>
    <row r="21" spans="1:92" ht="15.95" customHeight="1" thickBot="1">
      <c r="A21" s="532"/>
      <c r="B21" s="83"/>
      <c r="C21" s="472"/>
      <c r="D21" s="473"/>
      <c r="E21" s="474"/>
      <c r="F21" s="472"/>
      <c r="G21" s="473"/>
      <c r="H21" s="474"/>
      <c r="I21" s="83"/>
      <c r="J21" s="506" t="s">
        <v>72</v>
      </c>
      <c r="K21" s="507"/>
      <c r="L21" s="310" t="s">
        <v>231</v>
      </c>
      <c r="M21" s="310"/>
      <c r="N21" s="310"/>
      <c r="O21" s="310"/>
      <c r="P21" s="310"/>
      <c r="Q21" s="310"/>
      <c r="R21" s="310"/>
      <c r="S21" s="310"/>
      <c r="T21" s="310"/>
      <c r="U21" s="310"/>
      <c r="V21" s="311"/>
      <c r="W21" s="83"/>
      <c r="X21" s="468" t="s">
        <v>232</v>
      </c>
      <c r="Y21" s="508"/>
      <c r="Z21" s="508"/>
      <c r="AA21" s="469"/>
      <c r="AB21" s="472" t="s">
        <v>233</v>
      </c>
      <c r="AC21" s="473"/>
      <c r="AD21" s="473"/>
      <c r="AE21" s="474"/>
      <c r="AF21" s="472" t="s">
        <v>234</v>
      </c>
      <c r="AG21" s="473"/>
      <c r="AH21" s="473"/>
      <c r="AI21" s="474"/>
      <c r="AJ21" s="83"/>
      <c r="AK21" s="322"/>
      <c r="AL21" s="465"/>
      <c r="AM21" s="465"/>
      <c r="AN21" s="465"/>
      <c r="AO21" s="465"/>
      <c r="AP21" s="465"/>
      <c r="AQ21" s="470"/>
      <c r="AR21" s="471"/>
      <c r="AS21" s="495"/>
      <c r="AT21" s="495"/>
      <c r="AU21" s="500"/>
      <c r="AV21" s="500"/>
      <c r="AW21" s="501"/>
      <c r="AX21" s="122"/>
      <c r="AY21" s="322"/>
      <c r="AZ21" s="465"/>
      <c r="BA21" s="465"/>
      <c r="BB21" s="465"/>
      <c r="BC21" s="465"/>
      <c r="BD21" s="465"/>
      <c r="BE21" s="465"/>
      <c r="BF21" s="465"/>
      <c r="BG21" s="495"/>
      <c r="BH21" s="495"/>
      <c r="BI21" s="500"/>
      <c r="BJ21" s="500"/>
      <c r="BK21" s="501"/>
      <c r="BL21" s="83"/>
      <c r="BM21" s="354"/>
      <c r="BN21" s="355"/>
      <c r="BO21" s="356"/>
      <c r="BP21" s="488"/>
      <c r="BQ21" s="489"/>
      <c r="BR21" s="489"/>
      <c r="BS21" s="489"/>
      <c r="BT21" s="489"/>
      <c r="BU21" s="489"/>
      <c r="BV21" s="489"/>
      <c r="BW21" s="489"/>
      <c r="BX21" s="489"/>
      <c r="BY21" s="490"/>
      <c r="BZ21" s="483" t="s">
        <v>17</v>
      </c>
      <c r="CA21" s="484"/>
      <c r="CB21" s="83"/>
      <c r="CC21" s="115"/>
      <c r="CD21" s="504"/>
      <c r="CE21" s="509"/>
      <c r="CF21" s="505"/>
      <c r="CG21" s="502"/>
      <c r="CH21" s="503"/>
      <c r="CI21" s="504"/>
      <c r="CJ21" s="505"/>
      <c r="CK21" s="117"/>
      <c r="CL21" s="83"/>
    </row>
    <row r="22" spans="1:92" ht="16.350000000000001" customHeight="1" thickBot="1">
      <c r="A22" s="532"/>
      <c r="B22" s="83"/>
      <c r="C22" s="472"/>
      <c r="D22" s="473"/>
      <c r="E22" s="474"/>
      <c r="F22" s="472"/>
      <c r="G22" s="473"/>
      <c r="H22" s="474"/>
      <c r="I22" s="83"/>
      <c r="J22" s="315" t="s">
        <v>107</v>
      </c>
      <c r="K22" s="316"/>
      <c r="L22" s="316"/>
      <c r="M22" s="316"/>
      <c r="N22" s="316"/>
      <c r="O22" s="316"/>
      <c r="P22" s="316"/>
      <c r="Q22" s="316"/>
      <c r="R22" s="317" t="s">
        <v>12</v>
      </c>
      <c r="S22" s="318"/>
      <c r="T22" s="317" t="s">
        <v>160</v>
      </c>
      <c r="U22" s="319"/>
      <c r="V22" s="318"/>
      <c r="W22" s="83"/>
      <c r="X22" s="468"/>
      <c r="Y22" s="508"/>
      <c r="Z22" s="508"/>
      <c r="AA22" s="469"/>
      <c r="AB22" s="472" t="s">
        <v>235</v>
      </c>
      <c r="AC22" s="473"/>
      <c r="AD22" s="473"/>
      <c r="AE22" s="474"/>
      <c r="AF22" s="472" t="s">
        <v>236</v>
      </c>
      <c r="AG22" s="473"/>
      <c r="AH22" s="473"/>
      <c r="AI22" s="474"/>
      <c r="AJ22" s="83"/>
      <c r="AK22" s="320">
        <v>5</v>
      </c>
      <c r="AL22" s="465"/>
      <c r="AM22" s="465"/>
      <c r="AN22" s="465"/>
      <c r="AO22" s="465"/>
      <c r="AP22" s="465"/>
      <c r="AQ22" s="466"/>
      <c r="AR22" s="467"/>
      <c r="AS22" s="495"/>
      <c r="AT22" s="495"/>
      <c r="AU22" s="496"/>
      <c r="AV22" s="496"/>
      <c r="AW22" s="497"/>
      <c r="AX22" s="138"/>
      <c r="AY22" s="320">
        <v>10</v>
      </c>
      <c r="AZ22" s="465"/>
      <c r="BA22" s="465"/>
      <c r="BB22" s="465"/>
      <c r="BC22" s="465"/>
      <c r="BD22" s="465"/>
      <c r="BE22" s="465"/>
      <c r="BF22" s="465"/>
      <c r="BG22" s="495"/>
      <c r="BH22" s="495"/>
      <c r="BI22" s="496"/>
      <c r="BJ22" s="496"/>
      <c r="BK22" s="497"/>
      <c r="BL22" s="83"/>
      <c r="BM22" s="346" t="s">
        <v>108</v>
      </c>
      <c r="BN22" s="347"/>
      <c r="BO22" s="348"/>
      <c r="BP22" s="68">
        <v>0</v>
      </c>
      <c r="BQ22" s="68">
        <v>0.2</v>
      </c>
      <c r="BR22" s="68">
        <v>0</v>
      </c>
      <c r="BS22" s="68">
        <v>0</v>
      </c>
      <c r="BT22" s="68">
        <v>0</v>
      </c>
      <c r="BU22" s="68">
        <v>0</v>
      </c>
      <c r="BV22" s="68">
        <v>0</v>
      </c>
      <c r="BW22" s="68">
        <v>0</v>
      </c>
      <c r="BX22" s="68">
        <v>0</v>
      </c>
      <c r="BY22" s="68">
        <v>0</v>
      </c>
      <c r="BZ22" s="349">
        <f>SUM(BP22:BY22)</f>
        <v>0.2</v>
      </c>
      <c r="CA22" s="350"/>
      <c r="CB22" s="83"/>
      <c r="CC22" s="115"/>
      <c r="CD22" s="2"/>
      <c r="CE22" s="2"/>
      <c r="CF22" s="2"/>
      <c r="CG22" s="2"/>
      <c r="CH22" s="2"/>
      <c r="CI22" s="2"/>
      <c r="CJ22" s="2"/>
      <c r="CK22" s="117"/>
      <c r="CL22" s="83"/>
    </row>
    <row r="23" spans="1:92" ht="16.5" customHeight="1" thickBot="1">
      <c r="A23" s="532"/>
      <c r="B23" s="83"/>
      <c r="C23" s="307" t="s">
        <v>109</v>
      </c>
      <c r="D23" s="307"/>
      <c r="E23" s="307"/>
      <c r="F23" s="307"/>
      <c r="G23" s="307"/>
      <c r="H23" s="307"/>
      <c r="I23" s="83"/>
      <c r="J23" s="460" t="s">
        <v>72</v>
      </c>
      <c r="K23" s="461"/>
      <c r="L23" s="310" t="s">
        <v>237</v>
      </c>
      <c r="M23" s="310"/>
      <c r="N23" s="310"/>
      <c r="O23" s="310"/>
      <c r="P23" s="310"/>
      <c r="Q23" s="310"/>
      <c r="R23" s="310"/>
      <c r="S23" s="310"/>
      <c r="T23" s="310"/>
      <c r="U23" s="310"/>
      <c r="V23" s="311"/>
      <c r="W23" s="83"/>
      <c r="X23" s="468"/>
      <c r="Y23" s="508"/>
      <c r="Z23" s="508"/>
      <c r="AA23" s="469"/>
      <c r="AB23" s="462" t="s">
        <v>238</v>
      </c>
      <c r="AC23" s="463"/>
      <c r="AD23" s="463"/>
      <c r="AE23" s="464"/>
      <c r="AF23" s="462" t="s">
        <v>239</v>
      </c>
      <c r="AG23" s="463"/>
      <c r="AH23" s="463"/>
      <c r="AI23" s="464"/>
      <c r="AJ23" s="83"/>
      <c r="AK23" s="321"/>
      <c r="AL23" s="465"/>
      <c r="AM23" s="465"/>
      <c r="AN23" s="465"/>
      <c r="AO23" s="465"/>
      <c r="AP23" s="465"/>
      <c r="AQ23" s="468"/>
      <c r="AR23" s="469"/>
      <c r="AS23" s="495"/>
      <c r="AT23" s="495"/>
      <c r="AU23" s="498"/>
      <c r="AV23" s="498"/>
      <c r="AW23" s="499"/>
      <c r="AX23" s="125"/>
      <c r="AY23" s="321"/>
      <c r="AZ23" s="465"/>
      <c r="BA23" s="465"/>
      <c r="BB23" s="465"/>
      <c r="BC23" s="465"/>
      <c r="BD23" s="465"/>
      <c r="BE23" s="465"/>
      <c r="BF23" s="465"/>
      <c r="BG23" s="495"/>
      <c r="BH23" s="495"/>
      <c r="BI23" s="498"/>
      <c r="BJ23" s="498"/>
      <c r="BK23" s="499"/>
      <c r="BL23" s="83"/>
      <c r="BM23" s="351" t="str">
        <f>IF(ISBLANK(X21),"",X21)</f>
        <v>Ensure adequate senior leader training to support PSB program</v>
      </c>
      <c r="BN23" s="352"/>
      <c r="BO23" s="353"/>
      <c r="BP23" s="485" t="s">
        <v>240</v>
      </c>
      <c r="BQ23" s="486"/>
      <c r="BR23" s="486"/>
      <c r="BS23" s="486"/>
      <c r="BT23" s="486"/>
      <c r="BU23" s="486"/>
      <c r="BV23" s="486"/>
      <c r="BW23" s="486"/>
      <c r="BX23" s="486"/>
      <c r="BY23" s="487"/>
      <c r="BZ23" s="273" t="s">
        <v>91</v>
      </c>
      <c r="CA23" s="274"/>
      <c r="CB23" s="83"/>
      <c r="CC23" s="115"/>
      <c r="CD23" s="183" t="s">
        <v>110</v>
      </c>
      <c r="CE23" s="183"/>
      <c r="CF23" s="183"/>
      <c r="CG23" s="183"/>
      <c r="CH23" s="183"/>
      <c r="CI23" s="183"/>
      <c r="CJ23" s="192"/>
      <c r="CK23" s="117"/>
      <c r="CL23" s="83"/>
    </row>
    <row r="24" spans="1:92" ht="16.350000000000001" customHeight="1" thickBot="1">
      <c r="A24" s="532"/>
      <c r="B24" s="83"/>
      <c r="C24" s="491" t="s">
        <v>241</v>
      </c>
      <c r="D24" s="491"/>
      <c r="E24" s="491"/>
      <c r="F24" s="491"/>
      <c r="G24" s="491"/>
      <c r="H24" s="491"/>
      <c r="I24" s="83"/>
      <c r="J24" s="298" t="s">
        <v>111</v>
      </c>
      <c r="K24" s="298"/>
      <c r="L24" s="298"/>
      <c r="M24" s="298"/>
      <c r="N24" s="298"/>
      <c r="O24" s="298"/>
      <c r="P24" s="298"/>
      <c r="Q24" s="298"/>
      <c r="R24" s="298"/>
      <c r="S24" s="298"/>
      <c r="T24" s="298"/>
      <c r="U24" s="298"/>
      <c r="V24" s="298"/>
      <c r="W24" s="83"/>
      <c r="X24" s="299" t="s">
        <v>112</v>
      </c>
      <c r="Y24" s="300"/>
      <c r="Z24" s="301"/>
      <c r="AA24" s="301"/>
      <c r="AB24" s="302" t="s">
        <v>85</v>
      </c>
      <c r="AC24" s="302"/>
      <c r="AD24" s="302"/>
      <c r="AE24" s="302"/>
      <c r="AF24" s="302" t="s">
        <v>86</v>
      </c>
      <c r="AG24" s="302"/>
      <c r="AH24" s="302"/>
      <c r="AI24" s="323"/>
      <c r="AJ24" s="83"/>
      <c r="AK24" s="322"/>
      <c r="AL24" s="465"/>
      <c r="AM24" s="465"/>
      <c r="AN24" s="465"/>
      <c r="AO24" s="465"/>
      <c r="AP24" s="465"/>
      <c r="AQ24" s="470"/>
      <c r="AR24" s="471"/>
      <c r="AS24" s="495"/>
      <c r="AT24" s="495"/>
      <c r="AU24" s="500"/>
      <c r="AV24" s="500"/>
      <c r="AW24" s="501"/>
      <c r="AX24" s="139"/>
      <c r="AY24" s="322"/>
      <c r="AZ24" s="465"/>
      <c r="BA24" s="465"/>
      <c r="BB24" s="465"/>
      <c r="BC24" s="465"/>
      <c r="BD24" s="465"/>
      <c r="BE24" s="465"/>
      <c r="BF24" s="465"/>
      <c r="BG24" s="495"/>
      <c r="BH24" s="495"/>
      <c r="BI24" s="500"/>
      <c r="BJ24" s="500"/>
      <c r="BK24" s="501"/>
      <c r="BL24" s="83"/>
      <c r="BM24" s="354"/>
      <c r="BN24" s="355"/>
      <c r="BO24" s="356"/>
      <c r="BP24" s="488"/>
      <c r="BQ24" s="489"/>
      <c r="BR24" s="489"/>
      <c r="BS24" s="489"/>
      <c r="BT24" s="489"/>
      <c r="BU24" s="489"/>
      <c r="BV24" s="489"/>
      <c r="BW24" s="489"/>
      <c r="BX24" s="489"/>
      <c r="BY24" s="490"/>
      <c r="BZ24" s="483" t="s">
        <v>17</v>
      </c>
      <c r="CA24" s="484"/>
      <c r="CB24" s="83"/>
      <c r="CC24" s="115"/>
      <c r="CD24" s="491" t="s">
        <v>242</v>
      </c>
      <c r="CE24" s="491"/>
      <c r="CF24" s="491"/>
      <c r="CG24" s="491"/>
      <c r="CH24" s="491"/>
      <c r="CI24" s="491"/>
      <c r="CJ24" s="491"/>
      <c r="CK24" s="117"/>
      <c r="CL24" s="83"/>
    </row>
    <row r="25" spans="1:92" ht="16.350000000000001" customHeight="1" thickBot="1">
      <c r="A25" s="532"/>
      <c r="B25" s="83"/>
      <c r="C25" s="491"/>
      <c r="D25" s="491"/>
      <c r="E25" s="491"/>
      <c r="F25" s="491"/>
      <c r="G25" s="491"/>
      <c r="H25" s="491"/>
      <c r="I25" s="83"/>
      <c r="J25" s="298"/>
      <c r="K25" s="298"/>
      <c r="L25" s="298"/>
      <c r="M25" s="298"/>
      <c r="N25" s="298"/>
      <c r="O25" s="298"/>
      <c r="P25" s="298"/>
      <c r="Q25" s="298"/>
      <c r="R25" s="298"/>
      <c r="S25" s="298"/>
      <c r="T25" s="298"/>
      <c r="U25" s="298"/>
      <c r="V25" s="298"/>
      <c r="W25" s="83"/>
      <c r="X25" s="466" t="s">
        <v>243</v>
      </c>
      <c r="Y25" s="493"/>
      <c r="Z25" s="493"/>
      <c r="AA25" s="467"/>
      <c r="AB25" s="472" t="s">
        <v>244</v>
      </c>
      <c r="AC25" s="473"/>
      <c r="AD25" s="473"/>
      <c r="AE25" s="474"/>
      <c r="AF25" s="472" t="s">
        <v>245</v>
      </c>
      <c r="AG25" s="473"/>
      <c r="AH25" s="473"/>
      <c r="AI25" s="474"/>
      <c r="AJ25" s="83"/>
      <c r="AK25" s="303" t="s">
        <v>113</v>
      </c>
      <c r="AL25" s="303"/>
      <c r="AM25" s="303"/>
      <c r="AN25" s="303"/>
      <c r="AO25" s="298" t="s">
        <v>114</v>
      </c>
      <c r="AP25" s="298"/>
      <c r="AQ25" s="298"/>
      <c r="AR25" s="298"/>
      <c r="AS25" s="298"/>
      <c r="AT25" s="298"/>
      <c r="AU25" s="298"/>
      <c r="AV25" s="298"/>
      <c r="AW25" s="298"/>
      <c r="AX25" s="298"/>
      <c r="AY25" s="298"/>
      <c r="AZ25" s="298"/>
      <c r="BA25" s="298"/>
      <c r="BB25" s="298"/>
      <c r="BC25" s="298"/>
      <c r="BD25" s="298"/>
      <c r="BE25" s="298"/>
      <c r="BF25" s="298"/>
      <c r="BG25" s="298"/>
      <c r="BH25" s="303" t="s">
        <v>113</v>
      </c>
      <c r="BI25" s="303"/>
      <c r="BJ25" s="303"/>
      <c r="BK25" s="303"/>
      <c r="BL25" s="83"/>
      <c r="BM25" s="346" t="s">
        <v>115</v>
      </c>
      <c r="BN25" s="347"/>
      <c r="BO25" s="348"/>
      <c r="BP25" s="68">
        <v>0.75</v>
      </c>
      <c r="BQ25" s="68">
        <v>0</v>
      </c>
      <c r="BR25" s="68">
        <v>0</v>
      </c>
      <c r="BS25" s="68">
        <v>0.1</v>
      </c>
      <c r="BT25" s="68">
        <v>0</v>
      </c>
      <c r="BU25" s="68">
        <v>0</v>
      </c>
      <c r="BV25" s="68">
        <v>0</v>
      </c>
      <c r="BW25" s="68">
        <v>0</v>
      </c>
      <c r="BX25" s="68">
        <v>0</v>
      </c>
      <c r="BY25" s="68">
        <v>0</v>
      </c>
      <c r="BZ25" s="349">
        <f>SUM(BP25:BY25)</f>
        <v>0.85</v>
      </c>
      <c r="CA25" s="350"/>
      <c r="CB25" s="83"/>
      <c r="CC25" s="115"/>
      <c r="CD25" s="491"/>
      <c r="CE25" s="491"/>
      <c r="CF25" s="491"/>
      <c r="CG25" s="491"/>
      <c r="CH25" s="491"/>
      <c r="CI25" s="491"/>
      <c r="CJ25" s="491"/>
      <c r="CK25" s="117"/>
      <c r="CL25" s="83"/>
    </row>
    <row r="26" spans="1:92" ht="16.5" customHeight="1" thickBot="1">
      <c r="A26" s="532"/>
      <c r="B26" s="83"/>
      <c r="C26" s="491"/>
      <c r="D26" s="491"/>
      <c r="E26" s="491"/>
      <c r="F26" s="491"/>
      <c r="G26" s="491"/>
      <c r="H26" s="491"/>
      <c r="I26" s="83"/>
      <c r="J26" s="298"/>
      <c r="K26" s="298"/>
      <c r="L26" s="298"/>
      <c r="M26" s="298"/>
      <c r="N26" s="298"/>
      <c r="O26" s="298"/>
      <c r="P26" s="298"/>
      <c r="Q26" s="298"/>
      <c r="R26" s="298"/>
      <c r="S26" s="298"/>
      <c r="T26" s="298"/>
      <c r="U26" s="298"/>
      <c r="V26" s="298"/>
      <c r="W26" s="83"/>
      <c r="X26" s="470"/>
      <c r="Y26" s="494"/>
      <c r="Z26" s="494"/>
      <c r="AA26" s="471"/>
      <c r="AB26" s="472" t="s">
        <v>246</v>
      </c>
      <c r="AC26" s="473"/>
      <c r="AD26" s="473"/>
      <c r="AE26" s="474"/>
      <c r="AF26" s="472" t="s">
        <v>247</v>
      </c>
      <c r="AG26" s="473"/>
      <c r="AH26" s="473"/>
      <c r="AI26" s="474"/>
      <c r="AJ26" s="83"/>
      <c r="AK26" s="303"/>
      <c r="AL26" s="303"/>
      <c r="AM26" s="303"/>
      <c r="AN26" s="303"/>
      <c r="AO26" s="298"/>
      <c r="AP26" s="298"/>
      <c r="AQ26" s="298"/>
      <c r="AR26" s="298"/>
      <c r="AS26" s="298"/>
      <c r="AT26" s="298"/>
      <c r="AU26" s="298"/>
      <c r="AV26" s="298"/>
      <c r="AW26" s="298"/>
      <c r="AX26" s="298"/>
      <c r="AY26" s="298"/>
      <c r="AZ26" s="298"/>
      <c r="BA26" s="298"/>
      <c r="BB26" s="298"/>
      <c r="BC26" s="298"/>
      <c r="BD26" s="298"/>
      <c r="BE26" s="298"/>
      <c r="BF26" s="298"/>
      <c r="BG26" s="298"/>
      <c r="BH26" s="303"/>
      <c r="BI26" s="303"/>
      <c r="BJ26" s="303"/>
      <c r="BK26" s="303"/>
      <c r="BL26" s="83"/>
      <c r="BM26" s="280" t="str">
        <f>IF(ISBLANK(X25),"",X25)</f>
        <v>Maintain support for PSB materials and travel</v>
      </c>
      <c r="BN26" s="281"/>
      <c r="BO26" s="282"/>
      <c r="BP26" s="485" t="s">
        <v>248</v>
      </c>
      <c r="BQ26" s="486"/>
      <c r="BR26" s="486"/>
      <c r="BS26" s="486"/>
      <c r="BT26" s="486"/>
      <c r="BU26" s="486"/>
      <c r="BV26" s="486"/>
      <c r="BW26" s="486"/>
      <c r="BX26" s="486"/>
      <c r="BY26" s="487"/>
      <c r="BZ26" s="273" t="s">
        <v>91</v>
      </c>
      <c r="CA26" s="274"/>
      <c r="CB26" s="83"/>
      <c r="CC26" s="115"/>
      <c r="CD26" s="491"/>
      <c r="CE26" s="491"/>
      <c r="CF26" s="491"/>
      <c r="CG26" s="491"/>
      <c r="CH26" s="491"/>
      <c r="CI26" s="491"/>
      <c r="CJ26" s="491"/>
      <c r="CK26" s="117"/>
      <c r="CL26" s="83"/>
    </row>
    <row r="27" spans="1:92" ht="16.5" thickBot="1">
      <c r="A27" s="532"/>
      <c r="B27" s="83"/>
      <c r="C27" s="491"/>
      <c r="D27" s="491"/>
      <c r="E27" s="491"/>
      <c r="F27" s="491"/>
      <c r="G27" s="491"/>
      <c r="H27" s="491"/>
      <c r="I27" s="83"/>
      <c r="J27" s="298"/>
      <c r="K27" s="298"/>
      <c r="L27" s="298"/>
      <c r="M27" s="298"/>
      <c r="N27" s="298"/>
      <c r="O27" s="298"/>
      <c r="P27" s="298"/>
      <c r="Q27" s="298"/>
      <c r="R27" s="298"/>
      <c r="S27" s="298"/>
      <c r="T27" s="298"/>
      <c r="U27" s="298"/>
      <c r="V27" s="298"/>
      <c r="W27" s="83"/>
      <c r="X27" s="275" t="s">
        <v>116</v>
      </c>
      <c r="Y27" s="276"/>
      <c r="Z27" s="277"/>
      <c r="AA27" s="277"/>
      <c r="AB27" s="277"/>
      <c r="AC27" s="277"/>
      <c r="AD27" s="277"/>
      <c r="AE27" s="277"/>
      <c r="AF27" s="277"/>
      <c r="AG27" s="277"/>
      <c r="AH27" s="277"/>
      <c r="AI27" s="277"/>
      <c r="AJ27" s="83"/>
      <c r="AK27" s="303"/>
      <c r="AL27" s="303"/>
      <c r="AM27" s="303"/>
      <c r="AN27" s="303"/>
      <c r="AO27" s="298"/>
      <c r="AP27" s="298"/>
      <c r="AQ27" s="298"/>
      <c r="AR27" s="298"/>
      <c r="AS27" s="298"/>
      <c r="AT27" s="298"/>
      <c r="AU27" s="298"/>
      <c r="AV27" s="298"/>
      <c r="AW27" s="298"/>
      <c r="AX27" s="298"/>
      <c r="AY27" s="298"/>
      <c r="AZ27" s="298"/>
      <c r="BA27" s="298"/>
      <c r="BB27" s="298"/>
      <c r="BC27" s="298"/>
      <c r="BD27" s="298"/>
      <c r="BE27" s="298"/>
      <c r="BF27" s="298"/>
      <c r="BG27" s="298"/>
      <c r="BH27" s="303"/>
      <c r="BI27" s="303"/>
      <c r="BJ27" s="303"/>
      <c r="BK27" s="303"/>
      <c r="BL27" s="83"/>
      <c r="BM27" s="283"/>
      <c r="BN27" s="284"/>
      <c r="BO27" s="285"/>
      <c r="BP27" s="488"/>
      <c r="BQ27" s="489"/>
      <c r="BR27" s="489"/>
      <c r="BS27" s="489"/>
      <c r="BT27" s="489"/>
      <c r="BU27" s="489"/>
      <c r="BV27" s="489"/>
      <c r="BW27" s="489"/>
      <c r="BX27" s="489"/>
      <c r="BY27" s="490"/>
      <c r="BZ27" s="483" t="s">
        <v>12</v>
      </c>
      <c r="CA27" s="484"/>
      <c r="CB27" s="83"/>
      <c r="CC27" s="126"/>
      <c r="CD27" s="492"/>
      <c r="CE27" s="492"/>
      <c r="CF27" s="492"/>
      <c r="CG27" s="492"/>
      <c r="CH27" s="492"/>
      <c r="CI27" s="492"/>
      <c r="CJ27" s="492"/>
      <c r="CK27" s="127"/>
      <c r="CL27" s="83"/>
    </row>
    <row r="28" spans="1:92">
      <c r="A28" s="532"/>
      <c r="B28" s="83"/>
      <c r="C28" s="83"/>
      <c r="D28" s="83"/>
      <c r="E28" s="83"/>
      <c r="F28" s="83"/>
      <c r="G28" s="83"/>
      <c r="H28" s="83"/>
      <c r="I28" s="83"/>
      <c r="J28" s="128"/>
      <c r="K28" s="128"/>
      <c r="L28" s="128"/>
      <c r="M28" s="128"/>
      <c r="N28" s="128"/>
      <c r="O28" s="128"/>
      <c r="P28" s="128"/>
      <c r="Q28" s="128"/>
      <c r="R28" s="128"/>
      <c r="S28" s="128"/>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row>
    <row r="29" spans="1:92" ht="15.6" customHeight="1">
      <c r="A29" s="532" t="s">
        <v>153</v>
      </c>
      <c r="B29" s="83"/>
      <c r="C29" s="83"/>
      <c r="D29" s="83"/>
      <c r="E29" s="83"/>
      <c r="F29" s="83"/>
      <c r="G29" s="83"/>
      <c r="H29" s="83"/>
      <c r="I29" s="83"/>
      <c r="J29" s="128"/>
      <c r="K29" s="128"/>
      <c r="L29" s="128"/>
      <c r="M29" s="128"/>
      <c r="N29" s="128"/>
      <c r="O29" s="128"/>
      <c r="P29" s="128"/>
      <c r="Q29" s="128"/>
      <c r="R29" s="128"/>
      <c r="S29" s="128"/>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row>
    <row r="30" spans="1:92" ht="15" customHeight="1">
      <c r="A30" s="532"/>
      <c r="B30" s="83"/>
      <c r="C30" s="245" t="s">
        <v>117</v>
      </c>
      <c r="D30" s="245"/>
      <c r="E30" s="245"/>
      <c r="F30" s="245"/>
      <c r="G30" s="245"/>
      <c r="H30" s="245"/>
      <c r="I30" s="83"/>
      <c r="J30" s="438" t="s">
        <v>118</v>
      </c>
      <c r="K30" s="438"/>
      <c r="L30" s="438"/>
      <c r="M30" s="438"/>
      <c r="N30" s="438"/>
      <c r="O30" s="438"/>
      <c r="P30" s="438"/>
      <c r="Q30" s="438"/>
      <c r="R30" s="438"/>
      <c r="S30" s="438"/>
      <c r="T30" s="438"/>
      <c r="U30" s="438"/>
      <c r="V30" s="438"/>
      <c r="W30" s="83"/>
      <c r="X30" s="439" t="s">
        <v>119</v>
      </c>
      <c r="Y30" s="439"/>
      <c r="Z30" s="439"/>
      <c r="AA30" s="439"/>
      <c r="AB30" s="439"/>
      <c r="AC30" s="439"/>
      <c r="AD30" s="439"/>
      <c r="AE30" s="439"/>
      <c r="AF30" s="439"/>
      <c r="AG30" s="439"/>
      <c r="AH30" s="439"/>
      <c r="AI30" s="439"/>
      <c r="AJ30" s="83"/>
      <c r="AK30" s="440" t="s">
        <v>120</v>
      </c>
      <c r="AL30" s="440"/>
      <c r="AM30" s="440"/>
      <c r="AN30" s="440"/>
      <c r="AO30" s="440"/>
      <c r="AP30" s="440"/>
      <c r="AQ30" s="440"/>
      <c r="AR30" s="440"/>
      <c r="AS30" s="440"/>
      <c r="AT30" s="440"/>
      <c r="AU30" s="440"/>
      <c r="AV30" s="440"/>
      <c r="AW30" s="440"/>
      <c r="AX30" s="441"/>
      <c r="AY30" s="441"/>
      <c r="AZ30" s="441"/>
      <c r="BA30" s="441"/>
      <c r="BB30" s="441"/>
      <c r="BC30" s="441"/>
      <c r="BD30" s="441"/>
      <c r="BE30" s="441"/>
      <c r="BF30" s="441"/>
      <c r="BG30" s="441"/>
      <c r="BH30" s="441"/>
      <c r="BI30" s="441"/>
      <c r="BJ30" s="441"/>
      <c r="BK30" s="441"/>
      <c r="BL30" s="83"/>
      <c r="BM30" s="442" t="s">
        <v>121</v>
      </c>
      <c r="BN30" s="442"/>
      <c r="BO30" s="442"/>
      <c r="BP30" s="442"/>
      <c r="BQ30" s="442"/>
      <c r="BR30" s="442"/>
      <c r="BS30" s="442"/>
      <c r="BT30" s="442"/>
      <c r="BU30" s="442"/>
      <c r="BV30" s="442"/>
      <c r="BW30" s="442"/>
      <c r="BX30" s="442"/>
      <c r="BY30" s="442"/>
      <c r="BZ30" s="442"/>
      <c r="CA30" s="442"/>
      <c r="CB30" s="83"/>
      <c r="CC30" s="435" t="s">
        <v>122</v>
      </c>
      <c r="CD30" s="435"/>
      <c r="CE30" s="435"/>
      <c r="CF30" s="435"/>
      <c r="CG30" s="435"/>
      <c r="CH30" s="435"/>
      <c r="CI30" s="435"/>
      <c r="CJ30" s="435"/>
      <c r="CK30" s="435"/>
      <c r="CL30" s="83"/>
    </row>
    <row r="31" spans="1:92" ht="15" customHeight="1">
      <c r="A31" s="532"/>
      <c r="B31" s="83"/>
      <c r="C31" s="245"/>
      <c r="D31" s="245"/>
      <c r="E31" s="245"/>
      <c r="F31" s="245"/>
      <c r="G31" s="245"/>
      <c r="H31" s="245"/>
      <c r="I31" s="83"/>
      <c r="J31" s="436" t="s">
        <v>123</v>
      </c>
      <c r="K31" s="436"/>
      <c r="L31" s="436"/>
      <c r="M31" s="436"/>
      <c r="N31" s="436"/>
      <c r="O31" s="436"/>
      <c r="P31" s="436"/>
      <c r="Q31" s="436"/>
      <c r="R31" s="436"/>
      <c r="S31" s="436"/>
      <c r="T31" s="436"/>
      <c r="U31" s="436"/>
      <c r="V31" s="436"/>
      <c r="W31" s="83"/>
      <c r="X31" s="243" t="s">
        <v>124</v>
      </c>
      <c r="Y31" s="243"/>
      <c r="Z31" s="243"/>
      <c r="AA31" s="243"/>
      <c r="AB31" s="243"/>
      <c r="AC31" s="243"/>
      <c r="AD31" s="243"/>
      <c r="AE31" s="243"/>
      <c r="AF31" s="243"/>
      <c r="AG31" s="243"/>
      <c r="AH31" s="243"/>
      <c r="AI31" s="243"/>
      <c r="AJ31" s="83"/>
      <c r="AK31" s="243" t="s">
        <v>125</v>
      </c>
      <c r="AL31" s="243"/>
      <c r="AM31" s="243"/>
      <c r="AN31" s="243"/>
      <c r="AO31" s="243"/>
      <c r="AP31" s="243"/>
      <c r="AQ31" s="243"/>
      <c r="AR31" s="243"/>
      <c r="AS31" s="243"/>
      <c r="AT31" s="243"/>
      <c r="AU31" s="243"/>
      <c r="AV31" s="243"/>
      <c r="AW31" s="243"/>
      <c r="AX31" s="437" t="s">
        <v>126</v>
      </c>
      <c r="AY31" s="437"/>
      <c r="AZ31" s="437"/>
      <c r="BA31" s="437"/>
      <c r="BB31" s="437"/>
      <c r="BC31" s="437"/>
      <c r="BD31" s="437"/>
      <c r="BE31" s="437"/>
      <c r="BF31" s="437"/>
      <c r="BG31" s="437"/>
      <c r="BH31" s="437"/>
      <c r="BI31" s="437"/>
      <c r="BJ31" s="437"/>
      <c r="BK31" s="437"/>
      <c r="BL31" s="83"/>
      <c r="BM31" s="436" t="s">
        <v>127</v>
      </c>
      <c r="BN31" s="436"/>
      <c r="BO31" s="436"/>
      <c r="BP31" s="436"/>
      <c r="BQ31" s="436"/>
      <c r="BR31" s="436"/>
      <c r="BS31" s="436"/>
      <c r="BT31" s="436"/>
      <c r="BU31" s="436"/>
      <c r="BV31" s="436"/>
      <c r="BW31" s="436"/>
      <c r="BX31" s="436"/>
      <c r="BY31" s="436"/>
      <c r="BZ31" s="436"/>
      <c r="CA31" s="436"/>
      <c r="CB31" s="83"/>
      <c r="CC31" s="436" t="s">
        <v>128</v>
      </c>
      <c r="CD31" s="436"/>
      <c r="CE31" s="436"/>
      <c r="CF31" s="436"/>
      <c r="CG31" s="436"/>
      <c r="CH31" s="436"/>
      <c r="CI31" s="436"/>
      <c r="CJ31" s="436"/>
      <c r="CK31" s="436"/>
      <c r="CL31" s="83"/>
    </row>
    <row r="32" spans="1:92" ht="15" customHeight="1">
      <c r="A32" s="532"/>
      <c r="B32" s="83"/>
      <c r="C32" s="245"/>
      <c r="D32" s="245"/>
      <c r="E32" s="245"/>
      <c r="F32" s="245"/>
      <c r="G32" s="245"/>
      <c r="H32" s="245"/>
      <c r="I32" s="83"/>
      <c r="J32" s="436"/>
      <c r="K32" s="436"/>
      <c r="L32" s="436"/>
      <c r="M32" s="436"/>
      <c r="N32" s="436"/>
      <c r="O32" s="436"/>
      <c r="P32" s="436"/>
      <c r="Q32" s="436"/>
      <c r="R32" s="436"/>
      <c r="S32" s="436"/>
      <c r="T32" s="436"/>
      <c r="U32" s="436"/>
      <c r="V32" s="436"/>
      <c r="W32" s="83"/>
      <c r="X32" s="243"/>
      <c r="Y32" s="243"/>
      <c r="Z32" s="243"/>
      <c r="AA32" s="243"/>
      <c r="AB32" s="243"/>
      <c r="AC32" s="243"/>
      <c r="AD32" s="243"/>
      <c r="AE32" s="243"/>
      <c r="AF32" s="243"/>
      <c r="AG32" s="243"/>
      <c r="AH32" s="243"/>
      <c r="AI32" s="243"/>
      <c r="AJ32" s="83"/>
      <c r="AK32" s="243"/>
      <c r="AL32" s="243"/>
      <c r="AM32" s="243"/>
      <c r="AN32" s="243"/>
      <c r="AO32" s="243"/>
      <c r="AP32" s="243"/>
      <c r="AQ32" s="243"/>
      <c r="AR32" s="243"/>
      <c r="AS32" s="243"/>
      <c r="AT32" s="243"/>
      <c r="AU32" s="243"/>
      <c r="AV32" s="243"/>
      <c r="AW32" s="243"/>
      <c r="AX32" s="437"/>
      <c r="AY32" s="437"/>
      <c r="AZ32" s="437"/>
      <c r="BA32" s="437"/>
      <c r="BB32" s="437"/>
      <c r="BC32" s="437"/>
      <c r="BD32" s="437"/>
      <c r="BE32" s="437"/>
      <c r="BF32" s="437"/>
      <c r="BG32" s="437"/>
      <c r="BH32" s="437"/>
      <c r="BI32" s="437"/>
      <c r="BJ32" s="437"/>
      <c r="BK32" s="437"/>
      <c r="BL32" s="83"/>
      <c r="BM32" s="436"/>
      <c r="BN32" s="436"/>
      <c r="BO32" s="436"/>
      <c r="BP32" s="436"/>
      <c r="BQ32" s="436"/>
      <c r="BR32" s="436"/>
      <c r="BS32" s="436"/>
      <c r="BT32" s="436"/>
      <c r="BU32" s="436"/>
      <c r="BV32" s="436"/>
      <c r="BW32" s="436"/>
      <c r="BX32" s="436"/>
      <c r="BY32" s="436"/>
      <c r="BZ32" s="436"/>
      <c r="CA32" s="436"/>
      <c r="CB32" s="83"/>
      <c r="CC32" s="436"/>
      <c r="CD32" s="436"/>
      <c r="CE32" s="436"/>
      <c r="CF32" s="436"/>
      <c r="CG32" s="436"/>
      <c r="CH32" s="436"/>
      <c r="CI32" s="436"/>
      <c r="CJ32" s="436"/>
      <c r="CK32" s="436"/>
      <c r="CL32" s="83"/>
      <c r="CN32" s="40"/>
    </row>
    <row r="33" spans="1:92">
      <c r="A33" s="532"/>
      <c r="B33" s="83"/>
      <c r="C33" s="243" t="s">
        <v>129</v>
      </c>
      <c r="D33" s="243"/>
      <c r="E33" s="243"/>
      <c r="F33" s="243"/>
      <c r="G33" s="243"/>
      <c r="H33" s="243"/>
      <c r="I33" s="83"/>
      <c r="J33" s="436"/>
      <c r="K33" s="436"/>
      <c r="L33" s="436"/>
      <c r="M33" s="436"/>
      <c r="N33" s="436"/>
      <c r="O33" s="436"/>
      <c r="P33" s="436"/>
      <c r="Q33" s="436"/>
      <c r="R33" s="436"/>
      <c r="S33" s="436"/>
      <c r="T33" s="436"/>
      <c r="U33" s="436"/>
      <c r="V33" s="436"/>
      <c r="W33" s="83"/>
      <c r="X33" s="243"/>
      <c r="Y33" s="243"/>
      <c r="Z33" s="243"/>
      <c r="AA33" s="243"/>
      <c r="AB33" s="243"/>
      <c r="AC33" s="243"/>
      <c r="AD33" s="243"/>
      <c r="AE33" s="243"/>
      <c r="AF33" s="243"/>
      <c r="AG33" s="243"/>
      <c r="AH33" s="243"/>
      <c r="AI33" s="243"/>
      <c r="AJ33" s="83"/>
      <c r="AK33" s="243"/>
      <c r="AL33" s="243"/>
      <c r="AM33" s="243"/>
      <c r="AN33" s="243"/>
      <c r="AO33" s="243"/>
      <c r="AP33" s="243"/>
      <c r="AQ33" s="243"/>
      <c r="AR33" s="243"/>
      <c r="AS33" s="243"/>
      <c r="AT33" s="243"/>
      <c r="AU33" s="243"/>
      <c r="AV33" s="243"/>
      <c r="AW33" s="243"/>
      <c r="AX33" s="437"/>
      <c r="AY33" s="437"/>
      <c r="AZ33" s="437"/>
      <c r="BA33" s="437"/>
      <c r="BB33" s="437"/>
      <c r="BC33" s="437"/>
      <c r="BD33" s="437"/>
      <c r="BE33" s="437"/>
      <c r="BF33" s="437"/>
      <c r="BG33" s="437"/>
      <c r="BH33" s="437"/>
      <c r="BI33" s="437"/>
      <c r="BJ33" s="437"/>
      <c r="BK33" s="437"/>
      <c r="BL33" s="83"/>
      <c r="BM33" s="436"/>
      <c r="BN33" s="436"/>
      <c r="BO33" s="436"/>
      <c r="BP33" s="436"/>
      <c r="BQ33" s="436"/>
      <c r="BR33" s="436"/>
      <c r="BS33" s="436"/>
      <c r="BT33" s="436"/>
      <c r="BU33" s="436"/>
      <c r="BV33" s="436"/>
      <c r="BW33" s="436"/>
      <c r="BX33" s="436"/>
      <c r="BY33" s="436"/>
      <c r="BZ33" s="436"/>
      <c r="CA33" s="436"/>
      <c r="CB33" s="83"/>
      <c r="CC33" s="436"/>
      <c r="CD33" s="436"/>
      <c r="CE33" s="436"/>
      <c r="CF33" s="436"/>
      <c r="CG33" s="436"/>
      <c r="CH33" s="436"/>
      <c r="CI33" s="436"/>
      <c r="CJ33" s="436"/>
      <c r="CK33" s="436"/>
      <c r="CL33" s="83"/>
      <c r="CN33" s="40"/>
    </row>
    <row r="34" spans="1:92" ht="15" customHeight="1">
      <c r="A34" s="532"/>
      <c r="B34" s="83"/>
      <c r="C34" s="243"/>
      <c r="D34" s="243"/>
      <c r="E34" s="243"/>
      <c r="F34" s="243"/>
      <c r="G34" s="243"/>
      <c r="H34" s="243"/>
      <c r="I34" s="83"/>
      <c r="J34" s="436"/>
      <c r="K34" s="436"/>
      <c r="L34" s="436"/>
      <c r="M34" s="436"/>
      <c r="N34" s="436"/>
      <c r="O34" s="436"/>
      <c r="P34" s="436"/>
      <c r="Q34" s="436"/>
      <c r="R34" s="436"/>
      <c r="S34" s="436"/>
      <c r="T34" s="436"/>
      <c r="U34" s="436"/>
      <c r="V34" s="436"/>
      <c r="W34" s="83"/>
      <c r="X34" s="243"/>
      <c r="Y34" s="243"/>
      <c r="Z34" s="243"/>
      <c r="AA34" s="243"/>
      <c r="AB34" s="243"/>
      <c r="AC34" s="243"/>
      <c r="AD34" s="243"/>
      <c r="AE34" s="243"/>
      <c r="AF34" s="243"/>
      <c r="AG34" s="243"/>
      <c r="AH34" s="243"/>
      <c r="AI34" s="243"/>
      <c r="AJ34" s="83"/>
      <c r="AK34" s="243"/>
      <c r="AL34" s="243"/>
      <c r="AM34" s="243"/>
      <c r="AN34" s="243"/>
      <c r="AO34" s="243"/>
      <c r="AP34" s="243"/>
      <c r="AQ34" s="243"/>
      <c r="AR34" s="243"/>
      <c r="AS34" s="243"/>
      <c r="AT34" s="243"/>
      <c r="AU34" s="243"/>
      <c r="AV34" s="243"/>
      <c r="AW34" s="243"/>
      <c r="AX34" s="437"/>
      <c r="AY34" s="437"/>
      <c r="AZ34" s="437"/>
      <c r="BA34" s="437"/>
      <c r="BB34" s="437"/>
      <c r="BC34" s="437"/>
      <c r="BD34" s="437"/>
      <c r="BE34" s="437"/>
      <c r="BF34" s="437"/>
      <c r="BG34" s="437"/>
      <c r="BH34" s="437"/>
      <c r="BI34" s="437"/>
      <c r="BJ34" s="437"/>
      <c r="BK34" s="437"/>
      <c r="BL34" s="83"/>
      <c r="BM34" s="436"/>
      <c r="BN34" s="436"/>
      <c r="BO34" s="436"/>
      <c r="BP34" s="436"/>
      <c r="BQ34" s="436"/>
      <c r="BR34" s="436"/>
      <c r="BS34" s="436"/>
      <c r="BT34" s="436"/>
      <c r="BU34" s="436"/>
      <c r="BV34" s="436"/>
      <c r="BW34" s="436"/>
      <c r="BX34" s="436"/>
      <c r="BY34" s="436"/>
      <c r="BZ34" s="436"/>
      <c r="CA34" s="436"/>
      <c r="CB34" s="83"/>
      <c r="CC34" s="436"/>
      <c r="CD34" s="436"/>
      <c r="CE34" s="436"/>
      <c r="CF34" s="436"/>
      <c r="CG34" s="436"/>
      <c r="CH34" s="436"/>
      <c r="CI34" s="436"/>
      <c r="CJ34" s="436"/>
      <c r="CK34" s="436"/>
      <c r="CL34" s="83"/>
      <c r="CN34" s="40"/>
    </row>
    <row r="35" spans="1:92" ht="15" customHeight="1">
      <c r="A35" s="532"/>
      <c r="B35" s="83"/>
      <c r="C35" s="243"/>
      <c r="D35" s="243"/>
      <c r="E35" s="243"/>
      <c r="F35" s="243"/>
      <c r="G35" s="243"/>
      <c r="H35" s="243"/>
      <c r="I35" s="83"/>
      <c r="J35" s="436"/>
      <c r="K35" s="436"/>
      <c r="L35" s="436"/>
      <c r="M35" s="436"/>
      <c r="N35" s="436"/>
      <c r="O35" s="436"/>
      <c r="P35" s="436"/>
      <c r="Q35" s="436"/>
      <c r="R35" s="436"/>
      <c r="S35" s="436"/>
      <c r="T35" s="436"/>
      <c r="U35" s="436"/>
      <c r="V35" s="436"/>
      <c r="W35" s="83"/>
      <c r="X35" s="243"/>
      <c r="Y35" s="243"/>
      <c r="Z35" s="243"/>
      <c r="AA35" s="243"/>
      <c r="AB35" s="243"/>
      <c r="AC35" s="243"/>
      <c r="AD35" s="243"/>
      <c r="AE35" s="243"/>
      <c r="AF35" s="243"/>
      <c r="AG35" s="243"/>
      <c r="AH35" s="243"/>
      <c r="AI35" s="243"/>
      <c r="AJ35" s="83"/>
      <c r="AK35" s="243"/>
      <c r="AL35" s="243"/>
      <c r="AM35" s="243"/>
      <c r="AN35" s="243"/>
      <c r="AO35" s="243"/>
      <c r="AP35" s="243"/>
      <c r="AQ35" s="243"/>
      <c r="AR35" s="243"/>
      <c r="AS35" s="243"/>
      <c r="AT35" s="243"/>
      <c r="AU35" s="243"/>
      <c r="AV35" s="243"/>
      <c r="AW35" s="243"/>
      <c r="AX35" s="437"/>
      <c r="AY35" s="437"/>
      <c r="AZ35" s="437"/>
      <c r="BA35" s="437"/>
      <c r="BB35" s="437"/>
      <c r="BC35" s="437"/>
      <c r="BD35" s="437"/>
      <c r="BE35" s="437"/>
      <c r="BF35" s="437"/>
      <c r="BG35" s="437"/>
      <c r="BH35" s="437"/>
      <c r="BI35" s="437"/>
      <c r="BJ35" s="437"/>
      <c r="BK35" s="437"/>
      <c r="BL35" s="83"/>
      <c r="BM35" s="436"/>
      <c r="BN35" s="436"/>
      <c r="BO35" s="436"/>
      <c r="BP35" s="436"/>
      <c r="BQ35" s="436"/>
      <c r="BR35" s="436"/>
      <c r="BS35" s="436"/>
      <c r="BT35" s="436"/>
      <c r="BU35" s="436"/>
      <c r="BV35" s="436"/>
      <c r="BW35" s="436"/>
      <c r="BX35" s="436"/>
      <c r="BY35" s="436"/>
      <c r="BZ35" s="436"/>
      <c r="CA35" s="436"/>
      <c r="CB35" s="83"/>
      <c r="CC35" s="436"/>
      <c r="CD35" s="436"/>
      <c r="CE35" s="436"/>
      <c r="CF35" s="436"/>
      <c r="CG35" s="436"/>
      <c r="CH35" s="436"/>
      <c r="CI35" s="436"/>
      <c r="CJ35" s="436"/>
      <c r="CK35" s="436"/>
      <c r="CL35" s="83"/>
      <c r="CN35" s="40"/>
    </row>
    <row r="36" spans="1:92" ht="15" customHeight="1">
      <c r="A36" s="532"/>
      <c r="B36" s="83"/>
      <c r="C36" s="243"/>
      <c r="D36" s="243"/>
      <c r="E36" s="243"/>
      <c r="F36" s="243"/>
      <c r="G36" s="243"/>
      <c r="H36" s="243"/>
      <c r="I36" s="83"/>
      <c r="J36" s="436"/>
      <c r="K36" s="436"/>
      <c r="L36" s="436"/>
      <c r="M36" s="436"/>
      <c r="N36" s="436"/>
      <c r="O36" s="436"/>
      <c r="P36" s="436"/>
      <c r="Q36" s="436"/>
      <c r="R36" s="436"/>
      <c r="S36" s="436"/>
      <c r="T36" s="436"/>
      <c r="U36" s="436"/>
      <c r="V36" s="436"/>
      <c r="W36" s="83"/>
      <c r="X36" s="243"/>
      <c r="Y36" s="243"/>
      <c r="Z36" s="243"/>
      <c r="AA36" s="243"/>
      <c r="AB36" s="243"/>
      <c r="AC36" s="243"/>
      <c r="AD36" s="243"/>
      <c r="AE36" s="243"/>
      <c r="AF36" s="243"/>
      <c r="AG36" s="243"/>
      <c r="AH36" s="243"/>
      <c r="AI36" s="243"/>
      <c r="AJ36" s="83"/>
      <c r="AK36" s="243"/>
      <c r="AL36" s="243"/>
      <c r="AM36" s="243"/>
      <c r="AN36" s="243"/>
      <c r="AO36" s="243"/>
      <c r="AP36" s="243"/>
      <c r="AQ36" s="243"/>
      <c r="AR36" s="243"/>
      <c r="AS36" s="243"/>
      <c r="AT36" s="243"/>
      <c r="AU36" s="243"/>
      <c r="AV36" s="243"/>
      <c r="AW36" s="243"/>
      <c r="AX36" s="437"/>
      <c r="AY36" s="437"/>
      <c r="AZ36" s="437"/>
      <c r="BA36" s="437"/>
      <c r="BB36" s="437"/>
      <c r="BC36" s="437"/>
      <c r="BD36" s="437"/>
      <c r="BE36" s="437"/>
      <c r="BF36" s="437"/>
      <c r="BG36" s="437"/>
      <c r="BH36" s="437"/>
      <c r="BI36" s="437"/>
      <c r="BJ36" s="437"/>
      <c r="BK36" s="437"/>
      <c r="BL36" s="83"/>
      <c r="BM36" s="436"/>
      <c r="BN36" s="436"/>
      <c r="BO36" s="436"/>
      <c r="BP36" s="436"/>
      <c r="BQ36" s="436"/>
      <c r="BR36" s="436"/>
      <c r="BS36" s="436"/>
      <c r="BT36" s="436"/>
      <c r="BU36" s="436"/>
      <c r="BV36" s="436"/>
      <c r="BW36" s="436"/>
      <c r="BX36" s="436"/>
      <c r="BY36" s="436"/>
      <c r="BZ36" s="436"/>
      <c r="CA36" s="436"/>
      <c r="CB36" s="83"/>
      <c r="CC36" s="436"/>
      <c r="CD36" s="436"/>
      <c r="CE36" s="436"/>
      <c r="CF36" s="436"/>
      <c r="CG36" s="436"/>
      <c r="CH36" s="436"/>
      <c r="CI36" s="436"/>
      <c r="CJ36" s="436"/>
      <c r="CK36" s="436"/>
      <c r="CL36" s="83"/>
    </row>
    <row r="37" spans="1:92" ht="15" customHeight="1">
      <c r="A37" s="532"/>
      <c r="B37" s="83"/>
      <c r="C37" s="243"/>
      <c r="D37" s="243"/>
      <c r="E37" s="243"/>
      <c r="F37" s="243"/>
      <c r="G37" s="243"/>
      <c r="H37" s="243"/>
      <c r="I37" s="83"/>
      <c r="J37" s="128"/>
      <c r="K37" s="128"/>
      <c r="L37" s="128"/>
      <c r="M37" s="128"/>
      <c r="N37" s="128"/>
      <c r="O37" s="128"/>
      <c r="P37" s="128"/>
      <c r="Q37" s="128"/>
      <c r="R37" s="128"/>
      <c r="S37" s="128"/>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row>
    <row r="38" spans="1:92" ht="15" customHeight="1">
      <c r="A38" s="532"/>
      <c r="B38" s="83"/>
      <c r="C38" s="243"/>
      <c r="D38" s="243"/>
      <c r="E38" s="243"/>
      <c r="F38" s="243"/>
      <c r="G38" s="243"/>
      <c r="H38" s="243"/>
      <c r="I38" s="83"/>
      <c r="J38" s="252" t="s">
        <v>249</v>
      </c>
      <c r="K38" s="252"/>
      <c r="L38" s="252"/>
      <c r="M38" s="252"/>
      <c r="N38" s="252"/>
      <c r="O38" s="252"/>
      <c r="P38" s="252"/>
      <c r="Q38" s="252"/>
      <c r="R38" s="252"/>
      <c r="S38" s="252"/>
      <c r="T38" s="479" t="s">
        <v>14</v>
      </c>
      <c r="U38" s="477"/>
      <c r="V38" s="481"/>
      <c r="W38" s="83"/>
      <c r="X38" s="260" t="s">
        <v>131</v>
      </c>
      <c r="Y38" s="260"/>
      <c r="Z38" s="260"/>
      <c r="AA38" s="260"/>
      <c r="AB38" s="260"/>
      <c r="AC38" s="260"/>
      <c r="AD38" s="260"/>
      <c r="AE38" s="260"/>
      <c r="AF38" s="260"/>
      <c r="AG38" s="479" t="s">
        <v>14</v>
      </c>
      <c r="AH38" s="477"/>
      <c r="AI38" s="481"/>
      <c r="AJ38" s="83"/>
      <c r="AK38" s="252" t="s">
        <v>132</v>
      </c>
      <c r="AL38" s="252"/>
      <c r="AM38" s="252"/>
      <c r="AN38" s="252"/>
      <c r="AO38" s="252"/>
      <c r="AP38" s="252"/>
      <c r="AQ38" s="252"/>
      <c r="AR38" s="252"/>
      <c r="AS38" s="252"/>
      <c r="AT38" s="252"/>
      <c r="AU38" s="479" t="s">
        <v>14</v>
      </c>
      <c r="AV38" s="477"/>
      <c r="AW38" s="481"/>
      <c r="AX38" s="452"/>
      <c r="AY38" s="452"/>
      <c r="AZ38" s="452"/>
      <c r="BA38" s="452"/>
      <c r="BB38" s="452"/>
      <c r="BC38" s="452"/>
      <c r="BD38" s="452"/>
      <c r="BE38" s="452"/>
      <c r="BF38" s="452"/>
      <c r="BG38" s="452"/>
      <c r="BH38" s="452"/>
      <c r="BI38" s="452"/>
      <c r="BJ38" s="452"/>
      <c r="BK38" s="452"/>
      <c r="BL38" s="83"/>
      <c r="BM38" s="260" t="s">
        <v>133</v>
      </c>
      <c r="BN38" s="260"/>
      <c r="BO38" s="260"/>
      <c r="BP38" s="260"/>
      <c r="BQ38" s="260"/>
      <c r="BR38" s="260"/>
      <c r="BS38" s="260"/>
      <c r="BT38" s="260"/>
      <c r="BU38" s="260"/>
      <c r="BV38" s="260"/>
      <c r="BW38" s="260"/>
      <c r="BX38" s="433"/>
      <c r="BY38" s="477" t="s">
        <v>19</v>
      </c>
      <c r="BZ38" s="477"/>
      <c r="CA38" s="477"/>
      <c r="CB38" s="129"/>
      <c r="CC38" s="268" t="s">
        <v>134</v>
      </c>
      <c r="CD38" s="268"/>
      <c r="CE38" s="268"/>
      <c r="CF38" s="268"/>
      <c r="CG38" s="268"/>
      <c r="CH38" s="268"/>
      <c r="CI38" s="479" t="s">
        <v>19</v>
      </c>
      <c r="CJ38" s="477"/>
      <c r="CK38" s="477"/>
      <c r="CL38" s="129"/>
    </row>
    <row r="39" spans="1:92" ht="15" customHeight="1" thickBot="1">
      <c r="A39" s="532"/>
      <c r="B39" s="83"/>
      <c r="C39" s="243"/>
      <c r="D39" s="243"/>
      <c r="E39" s="243"/>
      <c r="F39" s="243"/>
      <c r="G39" s="243"/>
      <c r="H39" s="243"/>
      <c r="I39" s="83"/>
      <c r="J39" s="253"/>
      <c r="K39" s="253"/>
      <c r="L39" s="253"/>
      <c r="M39" s="253"/>
      <c r="N39" s="253"/>
      <c r="O39" s="253"/>
      <c r="P39" s="253"/>
      <c r="Q39" s="253"/>
      <c r="R39" s="253"/>
      <c r="S39" s="253"/>
      <c r="T39" s="480"/>
      <c r="U39" s="478"/>
      <c r="V39" s="482"/>
      <c r="W39" s="83"/>
      <c r="X39" s="261"/>
      <c r="Y39" s="261"/>
      <c r="Z39" s="261"/>
      <c r="AA39" s="261"/>
      <c r="AB39" s="261"/>
      <c r="AC39" s="261"/>
      <c r="AD39" s="261"/>
      <c r="AE39" s="261"/>
      <c r="AF39" s="261"/>
      <c r="AG39" s="480"/>
      <c r="AH39" s="478"/>
      <c r="AI39" s="482"/>
      <c r="AJ39" s="83"/>
      <c r="AK39" s="253"/>
      <c r="AL39" s="253"/>
      <c r="AM39" s="253"/>
      <c r="AN39" s="253"/>
      <c r="AO39" s="253"/>
      <c r="AP39" s="253"/>
      <c r="AQ39" s="253"/>
      <c r="AR39" s="253"/>
      <c r="AS39" s="253"/>
      <c r="AT39" s="253"/>
      <c r="AU39" s="480"/>
      <c r="AV39" s="478"/>
      <c r="AW39" s="482"/>
      <c r="AX39" s="452"/>
      <c r="AY39" s="452"/>
      <c r="AZ39" s="452"/>
      <c r="BA39" s="452"/>
      <c r="BB39" s="452"/>
      <c r="BC39" s="452"/>
      <c r="BD39" s="452"/>
      <c r="BE39" s="452"/>
      <c r="BF39" s="452"/>
      <c r="BG39" s="452"/>
      <c r="BH39" s="452"/>
      <c r="BI39" s="452"/>
      <c r="BJ39" s="452"/>
      <c r="BK39" s="452"/>
      <c r="BL39" s="83"/>
      <c r="BM39" s="261"/>
      <c r="BN39" s="261"/>
      <c r="BO39" s="261"/>
      <c r="BP39" s="261"/>
      <c r="BQ39" s="261"/>
      <c r="BR39" s="261"/>
      <c r="BS39" s="261"/>
      <c r="BT39" s="261"/>
      <c r="BU39" s="261"/>
      <c r="BV39" s="261"/>
      <c r="BW39" s="261"/>
      <c r="BX39" s="434"/>
      <c r="BY39" s="478"/>
      <c r="BZ39" s="478"/>
      <c r="CA39" s="478"/>
      <c r="CB39" s="129"/>
      <c r="CC39" s="270"/>
      <c r="CD39" s="270"/>
      <c r="CE39" s="270"/>
      <c r="CF39" s="270"/>
      <c r="CG39" s="270"/>
      <c r="CH39" s="270"/>
      <c r="CI39" s="480"/>
      <c r="CJ39" s="478"/>
      <c r="CK39" s="478"/>
      <c r="CL39" s="129"/>
    </row>
    <row r="40" spans="1:92" ht="15" customHeight="1" thickTop="1">
      <c r="A40" s="532"/>
      <c r="B40" s="83"/>
      <c r="C40" s="243"/>
      <c r="D40" s="243"/>
      <c r="E40" s="243"/>
      <c r="F40" s="243"/>
      <c r="G40" s="243"/>
      <c r="H40" s="243"/>
      <c r="I40" s="83"/>
      <c r="J40" s="130"/>
      <c r="K40" s="130"/>
      <c r="L40" s="130"/>
      <c r="M40" s="130"/>
      <c r="N40" s="130"/>
      <c r="O40" s="130"/>
      <c r="P40" s="130"/>
      <c r="Q40" s="130"/>
      <c r="R40" s="130"/>
      <c r="S40" s="130"/>
      <c r="T40" s="140"/>
      <c r="U40" s="140"/>
      <c r="V40" s="140"/>
      <c r="W40" s="83"/>
      <c r="X40" s="130"/>
      <c r="Y40" s="130"/>
      <c r="Z40" s="130"/>
      <c r="AA40" s="130"/>
      <c r="AB40" s="130"/>
      <c r="AC40" s="130"/>
      <c r="AD40" s="130"/>
      <c r="AE40" s="130"/>
      <c r="AF40" s="130"/>
      <c r="AG40" s="140"/>
      <c r="AH40" s="140"/>
      <c r="AI40" s="140"/>
      <c r="AJ40" s="83"/>
      <c r="AK40" s="456" t="s">
        <v>250</v>
      </c>
      <c r="AL40" s="456"/>
      <c r="AM40" s="456"/>
      <c r="AN40" s="456"/>
      <c r="AO40" s="456"/>
      <c r="AP40" s="456"/>
      <c r="AQ40" s="456"/>
      <c r="AR40" s="456"/>
      <c r="AS40" s="456"/>
      <c r="AT40" s="456"/>
      <c r="AU40" s="456"/>
      <c r="AV40" s="456"/>
      <c r="AW40" s="456"/>
      <c r="AX40" s="437" t="s">
        <v>126</v>
      </c>
      <c r="AY40" s="437"/>
      <c r="AZ40" s="437"/>
      <c r="BA40" s="437"/>
      <c r="BB40" s="437"/>
      <c r="BC40" s="437"/>
      <c r="BD40" s="437"/>
      <c r="BE40" s="437"/>
      <c r="BF40" s="437"/>
      <c r="BG40" s="437"/>
      <c r="BH40" s="437"/>
      <c r="BI40" s="437"/>
      <c r="BJ40" s="437"/>
      <c r="BK40" s="437"/>
      <c r="BL40" s="83"/>
      <c r="BM40" s="131"/>
      <c r="BN40" s="131"/>
      <c r="BO40" s="131"/>
      <c r="BP40" s="131"/>
      <c r="BQ40" s="131"/>
      <c r="BR40" s="131"/>
      <c r="BS40" s="132"/>
      <c r="BT40" s="130"/>
      <c r="BU40" s="130"/>
      <c r="BV40" s="130"/>
      <c r="BW40" s="130"/>
      <c r="BX40" s="130"/>
      <c r="BY40" s="130"/>
      <c r="BZ40" s="130"/>
      <c r="CA40" s="130"/>
      <c r="CB40" s="172"/>
      <c r="CC40" s="130"/>
      <c r="CD40" s="130"/>
      <c r="CE40" s="130"/>
      <c r="CF40" s="130"/>
      <c r="CG40" s="130"/>
      <c r="CH40" s="130"/>
      <c r="CI40" s="130"/>
      <c r="CJ40" s="130"/>
      <c r="CK40" s="130"/>
      <c r="CL40" s="83"/>
    </row>
    <row r="41" spans="1:92" ht="15" customHeight="1">
      <c r="A41" s="532"/>
      <c r="B41" s="83"/>
      <c r="C41" s="243"/>
      <c r="D41" s="243"/>
      <c r="E41" s="243"/>
      <c r="F41" s="243"/>
      <c r="G41" s="243"/>
      <c r="H41" s="243"/>
      <c r="I41" s="83"/>
      <c r="J41" s="449" t="s">
        <v>251</v>
      </c>
      <c r="K41" s="243"/>
      <c r="L41" s="243"/>
      <c r="M41" s="243"/>
      <c r="N41" s="243"/>
      <c r="O41" s="243"/>
      <c r="P41" s="243"/>
      <c r="Q41" s="243"/>
      <c r="R41" s="243"/>
      <c r="S41" s="243"/>
      <c r="T41" s="243"/>
      <c r="U41" s="243"/>
      <c r="V41" s="243"/>
      <c r="W41" s="170"/>
      <c r="X41" s="243" t="s">
        <v>137</v>
      </c>
      <c r="Y41" s="243"/>
      <c r="Z41" s="243"/>
      <c r="AA41" s="243"/>
      <c r="AB41" s="243"/>
      <c r="AC41" s="243"/>
      <c r="AD41" s="243"/>
      <c r="AE41" s="243"/>
      <c r="AF41" s="243"/>
      <c r="AG41" s="243"/>
      <c r="AH41" s="243"/>
      <c r="AI41" s="243"/>
      <c r="AJ41" s="83"/>
      <c r="AK41" s="456"/>
      <c r="AL41" s="456"/>
      <c r="AM41" s="456"/>
      <c r="AN41" s="456"/>
      <c r="AO41" s="456"/>
      <c r="AP41" s="456"/>
      <c r="AQ41" s="456"/>
      <c r="AR41" s="456"/>
      <c r="AS41" s="456"/>
      <c r="AT41" s="456"/>
      <c r="AU41" s="456"/>
      <c r="AV41" s="456"/>
      <c r="AW41" s="456"/>
      <c r="AX41" s="437"/>
      <c r="AY41" s="437"/>
      <c r="AZ41" s="437"/>
      <c r="BA41" s="437"/>
      <c r="BB41" s="437"/>
      <c r="BC41" s="437"/>
      <c r="BD41" s="437"/>
      <c r="BE41" s="437"/>
      <c r="BF41" s="437"/>
      <c r="BG41" s="437"/>
      <c r="BH41" s="437"/>
      <c r="BI41" s="437"/>
      <c r="BJ41" s="437"/>
      <c r="BK41" s="437"/>
      <c r="BL41" s="83"/>
      <c r="BM41" s="449" t="s">
        <v>252</v>
      </c>
      <c r="BN41" s="243"/>
      <c r="BO41" s="243"/>
      <c r="BP41" s="243"/>
      <c r="BQ41" s="243"/>
      <c r="BR41" s="243"/>
      <c r="BS41" s="455"/>
      <c r="BT41" s="436" t="s">
        <v>253</v>
      </c>
      <c r="BU41" s="436"/>
      <c r="BV41" s="436"/>
      <c r="BW41" s="436"/>
      <c r="BX41" s="436"/>
      <c r="BY41" s="436"/>
      <c r="BZ41" s="436"/>
      <c r="CA41" s="436"/>
      <c r="CB41" s="83"/>
      <c r="CC41" s="243" t="s">
        <v>140</v>
      </c>
      <c r="CD41" s="243"/>
      <c r="CE41" s="243"/>
      <c r="CF41" s="243"/>
      <c r="CG41" s="243"/>
      <c r="CH41" s="243"/>
      <c r="CI41" s="243"/>
      <c r="CJ41" s="243"/>
      <c r="CK41" s="243"/>
      <c r="CL41" s="83"/>
    </row>
    <row r="42" spans="1:92" ht="16.5" customHeight="1">
      <c r="A42" s="532"/>
      <c r="B42" s="83"/>
      <c r="C42" s="244"/>
      <c r="D42" s="244"/>
      <c r="E42" s="244"/>
      <c r="F42" s="244"/>
      <c r="G42" s="244"/>
      <c r="H42" s="244"/>
      <c r="I42" s="83"/>
      <c r="J42" s="449"/>
      <c r="K42" s="243"/>
      <c r="L42" s="243"/>
      <c r="M42" s="243"/>
      <c r="N42" s="243"/>
      <c r="O42" s="243"/>
      <c r="P42" s="243"/>
      <c r="Q42" s="243"/>
      <c r="R42" s="243"/>
      <c r="S42" s="243"/>
      <c r="T42" s="243"/>
      <c r="U42" s="243"/>
      <c r="V42" s="243"/>
      <c r="W42" s="170"/>
      <c r="X42" s="243"/>
      <c r="Y42" s="243"/>
      <c r="Z42" s="243"/>
      <c r="AA42" s="243"/>
      <c r="AB42" s="243"/>
      <c r="AC42" s="243"/>
      <c r="AD42" s="243"/>
      <c r="AE42" s="243"/>
      <c r="AF42" s="243"/>
      <c r="AG42" s="243"/>
      <c r="AH42" s="243"/>
      <c r="AI42" s="243"/>
      <c r="AJ42" s="83"/>
      <c r="AK42" s="456"/>
      <c r="AL42" s="456"/>
      <c r="AM42" s="456"/>
      <c r="AN42" s="456"/>
      <c r="AO42" s="456"/>
      <c r="AP42" s="456"/>
      <c r="AQ42" s="456"/>
      <c r="AR42" s="456"/>
      <c r="AS42" s="456"/>
      <c r="AT42" s="456"/>
      <c r="AU42" s="456"/>
      <c r="AV42" s="456"/>
      <c r="AW42" s="456"/>
      <c r="AX42" s="437"/>
      <c r="AY42" s="437"/>
      <c r="AZ42" s="437"/>
      <c r="BA42" s="437"/>
      <c r="BB42" s="437"/>
      <c r="BC42" s="437"/>
      <c r="BD42" s="437"/>
      <c r="BE42" s="437"/>
      <c r="BF42" s="437"/>
      <c r="BG42" s="437"/>
      <c r="BH42" s="437"/>
      <c r="BI42" s="437"/>
      <c r="BJ42" s="437"/>
      <c r="BK42" s="437"/>
      <c r="BL42" s="83"/>
      <c r="BM42" s="449"/>
      <c r="BN42" s="243"/>
      <c r="BO42" s="243"/>
      <c r="BP42" s="243"/>
      <c r="BQ42" s="243"/>
      <c r="BR42" s="243"/>
      <c r="BS42" s="455"/>
      <c r="BT42" s="436"/>
      <c r="BU42" s="436"/>
      <c r="BV42" s="436"/>
      <c r="BW42" s="436"/>
      <c r="BX42" s="436"/>
      <c r="BY42" s="436"/>
      <c r="BZ42" s="436"/>
      <c r="CA42" s="436"/>
      <c r="CB42" s="83"/>
      <c r="CC42" s="243"/>
      <c r="CD42" s="243"/>
      <c r="CE42" s="243"/>
      <c r="CF42" s="243"/>
      <c r="CG42" s="243"/>
      <c r="CH42" s="243"/>
      <c r="CI42" s="243"/>
      <c r="CJ42" s="243"/>
      <c r="CK42" s="243"/>
      <c r="CL42" s="83"/>
    </row>
    <row r="43" spans="1:92" ht="16.5" customHeight="1">
      <c r="A43" s="532"/>
      <c r="B43" s="83"/>
      <c r="C43" s="296" t="s">
        <v>254</v>
      </c>
      <c r="D43" s="296"/>
      <c r="E43" s="296"/>
      <c r="F43" s="296"/>
      <c r="G43" s="296" t="s">
        <v>142</v>
      </c>
      <c r="H43" s="296"/>
      <c r="I43" s="83"/>
      <c r="J43" s="449"/>
      <c r="K43" s="243"/>
      <c r="L43" s="243"/>
      <c r="M43" s="243"/>
      <c r="N43" s="243"/>
      <c r="O43" s="243"/>
      <c r="P43" s="243"/>
      <c r="Q43" s="243"/>
      <c r="R43" s="243"/>
      <c r="S43" s="243"/>
      <c r="T43" s="243"/>
      <c r="U43" s="243"/>
      <c r="V43" s="243"/>
      <c r="W43" s="170"/>
      <c r="X43" s="243"/>
      <c r="Y43" s="243"/>
      <c r="Z43" s="243"/>
      <c r="AA43" s="243"/>
      <c r="AB43" s="243"/>
      <c r="AC43" s="243"/>
      <c r="AD43" s="243"/>
      <c r="AE43" s="243"/>
      <c r="AF43" s="243"/>
      <c r="AG43" s="243"/>
      <c r="AH43" s="243"/>
      <c r="AI43" s="243"/>
      <c r="AJ43" s="83"/>
      <c r="AK43" s="456"/>
      <c r="AL43" s="456"/>
      <c r="AM43" s="456"/>
      <c r="AN43" s="456"/>
      <c r="AO43" s="456"/>
      <c r="AP43" s="456"/>
      <c r="AQ43" s="456"/>
      <c r="AR43" s="456"/>
      <c r="AS43" s="456"/>
      <c r="AT43" s="456"/>
      <c r="AU43" s="456"/>
      <c r="AV43" s="456"/>
      <c r="AW43" s="456"/>
      <c r="AX43" s="437"/>
      <c r="AY43" s="437"/>
      <c r="AZ43" s="437"/>
      <c r="BA43" s="437"/>
      <c r="BB43" s="437"/>
      <c r="BC43" s="437"/>
      <c r="BD43" s="437"/>
      <c r="BE43" s="437"/>
      <c r="BF43" s="437"/>
      <c r="BG43" s="437"/>
      <c r="BH43" s="437"/>
      <c r="BI43" s="437"/>
      <c r="BJ43" s="437"/>
      <c r="BK43" s="437"/>
      <c r="BL43" s="83"/>
      <c r="BM43" s="449"/>
      <c r="BN43" s="243"/>
      <c r="BO43" s="243"/>
      <c r="BP43" s="243"/>
      <c r="BQ43" s="243"/>
      <c r="BR43" s="243"/>
      <c r="BS43" s="455"/>
      <c r="BT43" s="436"/>
      <c r="BU43" s="436"/>
      <c r="BV43" s="436"/>
      <c r="BW43" s="436"/>
      <c r="BX43" s="436"/>
      <c r="BY43" s="436"/>
      <c r="BZ43" s="436"/>
      <c r="CA43" s="436"/>
      <c r="CB43" s="83"/>
      <c r="CC43" s="243"/>
      <c r="CD43" s="243"/>
      <c r="CE43" s="243"/>
      <c r="CF43" s="243"/>
      <c r="CG43" s="243"/>
      <c r="CH43" s="243"/>
      <c r="CI43" s="243"/>
      <c r="CJ43" s="243"/>
      <c r="CK43" s="243"/>
      <c r="CL43" s="83"/>
    </row>
    <row r="44" spans="1:92" ht="16.5" customHeight="1">
      <c r="A44" s="532"/>
      <c r="B44" s="83"/>
      <c r="C44" s="294" t="s">
        <v>143</v>
      </c>
      <c r="D44" s="294"/>
      <c r="E44" s="294"/>
      <c r="F44" s="294"/>
      <c r="G44" s="304" t="str">
        <f>'Completed Example - PSB-CBT'!T38</f>
        <v>COMPLETE</v>
      </c>
      <c r="H44" s="304"/>
      <c r="I44" s="83"/>
      <c r="J44" s="449"/>
      <c r="K44" s="243"/>
      <c r="L44" s="243"/>
      <c r="M44" s="243"/>
      <c r="N44" s="243"/>
      <c r="O44" s="243"/>
      <c r="P44" s="243"/>
      <c r="Q44" s="243"/>
      <c r="R44" s="243"/>
      <c r="S44" s="243"/>
      <c r="T44" s="243"/>
      <c r="U44" s="243"/>
      <c r="V44" s="243"/>
      <c r="W44" s="170"/>
      <c r="X44" s="243"/>
      <c r="Y44" s="243"/>
      <c r="Z44" s="243"/>
      <c r="AA44" s="243"/>
      <c r="AB44" s="243"/>
      <c r="AC44" s="243"/>
      <c r="AD44" s="243"/>
      <c r="AE44" s="243"/>
      <c r="AF44" s="243"/>
      <c r="AG44" s="243"/>
      <c r="AH44" s="243"/>
      <c r="AI44" s="243"/>
      <c r="AJ44" s="83"/>
      <c r="AK44" s="456"/>
      <c r="AL44" s="456"/>
      <c r="AM44" s="456"/>
      <c r="AN44" s="456"/>
      <c r="AO44" s="456"/>
      <c r="AP44" s="456"/>
      <c r="AQ44" s="456"/>
      <c r="AR44" s="456"/>
      <c r="AS44" s="456"/>
      <c r="AT44" s="456"/>
      <c r="AU44" s="456"/>
      <c r="AV44" s="456"/>
      <c r="AW44" s="456"/>
      <c r="AX44" s="437"/>
      <c r="AY44" s="437"/>
      <c r="AZ44" s="437"/>
      <c r="BA44" s="437"/>
      <c r="BB44" s="437"/>
      <c r="BC44" s="437"/>
      <c r="BD44" s="437"/>
      <c r="BE44" s="437"/>
      <c r="BF44" s="437"/>
      <c r="BG44" s="437"/>
      <c r="BH44" s="437"/>
      <c r="BI44" s="437"/>
      <c r="BJ44" s="437"/>
      <c r="BK44" s="437"/>
      <c r="BL44" s="83"/>
      <c r="BM44" s="449"/>
      <c r="BN44" s="243"/>
      <c r="BO44" s="243"/>
      <c r="BP44" s="243"/>
      <c r="BQ44" s="243"/>
      <c r="BR44" s="243"/>
      <c r="BS44" s="455"/>
      <c r="BT44" s="436"/>
      <c r="BU44" s="436"/>
      <c r="BV44" s="436"/>
      <c r="BW44" s="436"/>
      <c r="BX44" s="436"/>
      <c r="BY44" s="436"/>
      <c r="BZ44" s="436"/>
      <c r="CA44" s="436"/>
      <c r="CB44" s="83"/>
      <c r="CC44" s="243"/>
      <c r="CD44" s="243"/>
      <c r="CE44" s="243"/>
      <c r="CF44" s="243"/>
      <c r="CG44" s="243"/>
      <c r="CH44" s="243"/>
      <c r="CI44" s="243"/>
      <c r="CJ44" s="243"/>
      <c r="CK44" s="243"/>
      <c r="CL44" s="83"/>
    </row>
    <row r="45" spans="1:92" ht="16.5" customHeight="1">
      <c r="A45" s="532"/>
      <c r="B45" s="83"/>
      <c r="C45" s="295"/>
      <c r="D45" s="295"/>
      <c r="E45" s="295"/>
      <c r="F45" s="295"/>
      <c r="G45" s="305"/>
      <c r="H45" s="305"/>
      <c r="I45" s="83"/>
      <c r="J45" s="449"/>
      <c r="K45" s="243"/>
      <c r="L45" s="243"/>
      <c r="M45" s="243"/>
      <c r="N45" s="243"/>
      <c r="O45" s="243"/>
      <c r="P45" s="243"/>
      <c r="Q45" s="243"/>
      <c r="R45" s="243"/>
      <c r="S45" s="243"/>
      <c r="T45" s="243"/>
      <c r="U45" s="243"/>
      <c r="V45" s="243"/>
      <c r="W45" s="170"/>
      <c r="X45" s="243"/>
      <c r="Y45" s="243"/>
      <c r="Z45" s="243"/>
      <c r="AA45" s="243"/>
      <c r="AB45" s="243"/>
      <c r="AC45" s="243"/>
      <c r="AD45" s="243"/>
      <c r="AE45" s="243"/>
      <c r="AF45" s="243"/>
      <c r="AG45" s="243"/>
      <c r="AH45" s="243"/>
      <c r="AI45" s="243"/>
      <c r="AJ45" s="83"/>
      <c r="AK45" s="456"/>
      <c r="AL45" s="456"/>
      <c r="AM45" s="456"/>
      <c r="AN45" s="456"/>
      <c r="AO45" s="456"/>
      <c r="AP45" s="456"/>
      <c r="AQ45" s="456"/>
      <c r="AR45" s="456"/>
      <c r="AS45" s="456"/>
      <c r="AT45" s="456"/>
      <c r="AU45" s="456"/>
      <c r="AV45" s="456"/>
      <c r="AW45" s="456"/>
      <c r="AX45" s="437"/>
      <c r="AY45" s="437"/>
      <c r="AZ45" s="437"/>
      <c r="BA45" s="437"/>
      <c r="BB45" s="437"/>
      <c r="BC45" s="437"/>
      <c r="BD45" s="437"/>
      <c r="BE45" s="437"/>
      <c r="BF45" s="437"/>
      <c r="BG45" s="437"/>
      <c r="BH45" s="437"/>
      <c r="BI45" s="437"/>
      <c r="BJ45" s="437"/>
      <c r="BK45" s="437"/>
      <c r="BL45" s="83"/>
      <c r="BM45" s="449"/>
      <c r="BN45" s="243"/>
      <c r="BO45" s="243"/>
      <c r="BP45" s="243"/>
      <c r="BQ45" s="243"/>
      <c r="BR45" s="243"/>
      <c r="BS45" s="455"/>
      <c r="BT45" s="436"/>
      <c r="BU45" s="436"/>
      <c r="BV45" s="436"/>
      <c r="BW45" s="436"/>
      <c r="BX45" s="436"/>
      <c r="BY45" s="436"/>
      <c r="BZ45" s="436"/>
      <c r="CA45" s="436"/>
      <c r="CB45" s="83"/>
      <c r="CC45" s="243"/>
      <c r="CD45" s="243"/>
      <c r="CE45" s="243"/>
      <c r="CF45" s="243"/>
      <c r="CG45" s="243"/>
      <c r="CH45" s="243"/>
      <c r="CI45" s="243"/>
      <c r="CJ45" s="243"/>
      <c r="CK45" s="243"/>
      <c r="CL45" s="83"/>
    </row>
    <row r="46" spans="1:92">
      <c r="A46" s="532"/>
      <c r="B46" s="83"/>
      <c r="C46" s="294" t="s">
        <v>144</v>
      </c>
      <c r="D46" s="294"/>
      <c r="E46" s="294"/>
      <c r="F46" s="294"/>
      <c r="G46" s="304" t="str">
        <f>AG38</f>
        <v>COMPLETE</v>
      </c>
      <c r="H46" s="304"/>
      <c r="I46" s="83"/>
      <c r="J46" s="449"/>
      <c r="K46" s="243"/>
      <c r="L46" s="243"/>
      <c r="M46" s="243"/>
      <c r="N46" s="243"/>
      <c r="O46" s="243"/>
      <c r="P46" s="243"/>
      <c r="Q46" s="243"/>
      <c r="R46" s="243"/>
      <c r="S46" s="243"/>
      <c r="T46" s="243"/>
      <c r="U46" s="243"/>
      <c r="V46" s="243"/>
      <c r="W46" s="170"/>
      <c r="X46" s="243"/>
      <c r="Y46" s="243"/>
      <c r="Z46" s="243"/>
      <c r="AA46" s="243"/>
      <c r="AB46" s="243"/>
      <c r="AC46" s="243"/>
      <c r="AD46" s="243"/>
      <c r="AE46" s="243"/>
      <c r="AF46" s="243"/>
      <c r="AG46" s="243"/>
      <c r="AH46" s="243"/>
      <c r="AI46" s="243"/>
      <c r="AJ46" s="83"/>
      <c r="AK46" s="456"/>
      <c r="AL46" s="456"/>
      <c r="AM46" s="456"/>
      <c r="AN46" s="456"/>
      <c r="AO46" s="456"/>
      <c r="AP46" s="456"/>
      <c r="AQ46" s="456"/>
      <c r="AR46" s="456"/>
      <c r="AS46" s="456"/>
      <c r="AT46" s="456"/>
      <c r="AU46" s="456"/>
      <c r="AV46" s="456"/>
      <c r="AW46" s="456"/>
      <c r="AX46" s="437"/>
      <c r="AY46" s="437"/>
      <c r="AZ46" s="437"/>
      <c r="BA46" s="437"/>
      <c r="BB46" s="437"/>
      <c r="BC46" s="437"/>
      <c r="BD46" s="437"/>
      <c r="BE46" s="437"/>
      <c r="BF46" s="437"/>
      <c r="BG46" s="437"/>
      <c r="BH46" s="437"/>
      <c r="BI46" s="437"/>
      <c r="BJ46" s="437"/>
      <c r="BK46" s="437"/>
      <c r="BL46" s="83"/>
      <c r="BM46" s="449"/>
      <c r="BN46" s="243"/>
      <c r="BO46" s="243"/>
      <c r="BP46" s="243"/>
      <c r="BQ46" s="243"/>
      <c r="BR46" s="243"/>
      <c r="BS46" s="455"/>
      <c r="BT46" s="436"/>
      <c r="BU46" s="436"/>
      <c r="BV46" s="436"/>
      <c r="BW46" s="436"/>
      <c r="BX46" s="436"/>
      <c r="BY46" s="436"/>
      <c r="BZ46" s="436"/>
      <c r="CA46" s="436"/>
      <c r="CB46" s="83"/>
      <c r="CC46" s="243"/>
      <c r="CD46" s="243"/>
      <c r="CE46" s="243"/>
      <c r="CF46" s="243"/>
      <c r="CG46" s="243"/>
      <c r="CH46" s="243"/>
      <c r="CI46" s="243"/>
      <c r="CJ46" s="243"/>
      <c r="CK46" s="243"/>
      <c r="CL46" s="83"/>
    </row>
    <row r="47" spans="1:92" ht="15.75" customHeight="1">
      <c r="A47" s="532"/>
      <c r="B47" s="83"/>
      <c r="C47" s="295"/>
      <c r="D47" s="295"/>
      <c r="E47" s="295"/>
      <c r="F47" s="295"/>
      <c r="G47" s="476"/>
      <c r="H47" s="476"/>
      <c r="I47" s="83"/>
      <c r="J47" s="449"/>
      <c r="K47" s="243"/>
      <c r="L47" s="243"/>
      <c r="M47" s="243"/>
      <c r="N47" s="243"/>
      <c r="O47" s="243"/>
      <c r="P47" s="243"/>
      <c r="Q47" s="243"/>
      <c r="R47" s="243"/>
      <c r="S47" s="243"/>
      <c r="T47" s="243"/>
      <c r="U47" s="243"/>
      <c r="V47" s="243"/>
      <c r="W47" s="170"/>
      <c r="X47" s="243"/>
      <c r="Y47" s="243"/>
      <c r="Z47" s="243"/>
      <c r="AA47" s="243"/>
      <c r="AB47" s="243"/>
      <c r="AC47" s="243"/>
      <c r="AD47" s="243"/>
      <c r="AE47" s="243"/>
      <c r="AF47" s="243"/>
      <c r="AG47" s="243"/>
      <c r="AH47" s="243"/>
      <c r="AI47" s="243"/>
      <c r="AJ47" s="83"/>
      <c r="AK47" s="456"/>
      <c r="AL47" s="456"/>
      <c r="AM47" s="456"/>
      <c r="AN47" s="456"/>
      <c r="AO47" s="456"/>
      <c r="AP47" s="456"/>
      <c r="AQ47" s="456"/>
      <c r="AR47" s="456"/>
      <c r="AS47" s="456"/>
      <c r="AT47" s="456"/>
      <c r="AU47" s="456"/>
      <c r="AV47" s="456"/>
      <c r="AW47" s="456"/>
      <c r="AX47" s="437"/>
      <c r="AY47" s="437"/>
      <c r="AZ47" s="437"/>
      <c r="BA47" s="437"/>
      <c r="BB47" s="437"/>
      <c r="BC47" s="437"/>
      <c r="BD47" s="437"/>
      <c r="BE47" s="437"/>
      <c r="BF47" s="437"/>
      <c r="BG47" s="437"/>
      <c r="BH47" s="437"/>
      <c r="BI47" s="437"/>
      <c r="BJ47" s="437"/>
      <c r="BK47" s="437"/>
      <c r="BL47" s="83"/>
      <c r="BM47" s="449"/>
      <c r="BN47" s="243"/>
      <c r="BO47" s="243"/>
      <c r="BP47" s="243"/>
      <c r="BQ47" s="243"/>
      <c r="BR47" s="243"/>
      <c r="BS47" s="455"/>
      <c r="BT47" s="436"/>
      <c r="BU47" s="436"/>
      <c r="BV47" s="436"/>
      <c r="BW47" s="436"/>
      <c r="BX47" s="436"/>
      <c r="BY47" s="436"/>
      <c r="BZ47" s="436"/>
      <c r="CA47" s="436"/>
      <c r="CB47" s="83"/>
      <c r="CC47" s="243"/>
      <c r="CD47" s="243"/>
      <c r="CE47" s="243"/>
      <c r="CF47" s="243"/>
      <c r="CG47" s="243"/>
      <c r="CH47" s="243"/>
      <c r="CI47" s="243"/>
      <c r="CJ47" s="243"/>
      <c r="CK47" s="243"/>
      <c r="CL47" s="83"/>
    </row>
    <row r="48" spans="1:92" ht="15" customHeight="1">
      <c r="A48" s="532"/>
      <c r="B48" s="83"/>
      <c r="C48" s="294" t="s">
        <v>145</v>
      </c>
      <c r="D48" s="294"/>
      <c r="E48" s="294"/>
      <c r="F48" s="294"/>
      <c r="G48" s="304" t="str">
        <f>AU38</f>
        <v>COMPLETE</v>
      </c>
      <c r="H48" s="304"/>
      <c r="I48" s="83"/>
      <c r="J48" s="449"/>
      <c r="K48" s="243"/>
      <c r="L48" s="243"/>
      <c r="M48" s="243"/>
      <c r="N48" s="243"/>
      <c r="O48" s="243"/>
      <c r="P48" s="243"/>
      <c r="Q48" s="243"/>
      <c r="R48" s="243"/>
      <c r="S48" s="243"/>
      <c r="T48" s="243"/>
      <c r="U48" s="243"/>
      <c r="V48" s="243"/>
      <c r="W48" s="170"/>
      <c r="X48" s="243"/>
      <c r="Y48" s="243"/>
      <c r="Z48" s="243"/>
      <c r="AA48" s="243"/>
      <c r="AB48" s="243"/>
      <c r="AC48" s="243"/>
      <c r="AD48" s="243"/>
      <c r="AE48" s="243"/>
      <c r="AF48" s="243"/>
      <c r="AG48" s="243"/>
      <c r="AH48" s="243"/>
      <c r="AI48" s="243"/>
      <c r="AJ48" s="83"/>
      <c r="AK48" s="456"/>
      <c r="AL48" s="456"/>
      <c r="AM48" s="456"/>
      <c r="AN48" s="456"/>
      <c r="AO48" s="456"/>
      <c r="AP48" s="456"/>
      <c r="AQ48" s="456"/>
      <c r="AR48" s="456"/>
      <c r="AS48" s="456"/>
      <c r="AT48" s="456"/>
      <c r="AU48" s="456"/>
      <c r="AV48" s="456"/>
      <c r="AW48" s="456"/>
      <c r="AX48" s="437"/>
      <c r="AY48" s="437"/>
      <c r="AZ48" s="437"/>
      <c r="BA48" s="437"/>
      <c r="BB48" s="437"/>
      <c r="BC48" s="437"/>
      <c r="BD48" s="437"/>
      <c r="BE48" s="437"/>
      <c r="BF48" s="437"/>
      <c r="BG48" s="437"/>
      <c r="BH48" s="437"/>
      <c r="BI48" s="437"/>
      <c r="BJ48" s="437"/>
      <c r="BK48" s="437"/>
      <c r="BL48" s="83"/>
      <c r="BM48" s="449"/>
      <c r="BN48" s="243"/>
      <c r="BO48" s="243"/>
      <c r="BP48" s="243"/>
      <c r="BQ48" s="243"/>
      <c r="BR48" s="243"/>
      <c r="BS48" s="455"/>
      <c r="BT48" s="436"/>
      <c r="BU48" s="436"/>
      <c r="BV48" s="436"/>
      <c r="BW48" s="436"/>
      <c r="BX48" s="436"/>
      <c r="BY48" s="436"/>
      <c r="BZ48" s="436"/>
      <c r="CA48" s="436"/>
      <c r="CB48" s="83"/>
      <c r="CC48" s="243"/>
      <c r="CD48" s="243"/>
      <c r="CE48" s="243"/>
      <c r="CF48" s="243"/>
      <c r="CG48" s="243"/>
      <c r="CH48" s="243"/>
      <c r="CI48" s="243"/>
      <c r="CJ48" s="243"/>
      <c r="CK48" s="243"/>
      <c r="CL48" s="83"/>
    </row>
    <row r="49" spans="1:91">
      <c r="A49" s="532"/>
      <c r="B49" s="83"/>
      <c r="C49" s="295"/>
      <c r="D49" s="295"/>
      <c r="E49" s="295"/>
      <c r="F49" s="295"/>
      <c r="G49" s="305"/>
      <c r="H49" s="305"/>
      <c r="I49" s="83"/>
      <c r="J49" s="2"/>
      <c r="K49" s="2"/>
      <c r="L49" s="2"/>
      <c r="M49" s="2"/>
      <c r="N49" s="2"/>
      <c r="O49" s="2"/>
      <c r="P49" s="2"/>
      <c r="Q49" s="2"/>
      <c r="R49" s="2"/>
      <c r="S49" s="2"/>
      <c r="T49" s="2"/>
      <c r="U49" s="2"/>
      <c r="V49" s="2"/>
      <c r="W49" s="170"/>
      <c r="X49" s="243"/>
      <c r="Y49" s="243"/>
      <c r="Z49" s="243"/>
      <c r="AA49" s="243"/>
      <c r="AB49" s="243"/>
      <c r="AC49" s="243"/>
      <c r="AD49" s="243"/>
      <c r="AE49" s="243"/>
      <c r="AF49" s="243"/>
      <c r="AG49" s="243"/>
      <c r="AH49" s="243"/>
      <c r="AI49" s="243"/>
      <c r="AJ49" s="83"/>
      <c r="AK49" s="456"/>
      <c r="AL49" s="456"/>
      <c r="AM49" s="456"/>
      <c r="AN49" s="456"/>
      <c r="AO49" s="456"/>
      <c r="AP49" s="456"/>
      <c r="AQ49" s="456"/>
      <c r="AR49" s="456"/>
      <c r="AS49" s="456"/>
      <c r="AT49" s="456"/>
      <c r="AU49" s="456"/>
      <c r="AV49" s="456"/>
      <c r="AW49" s="456"/>
      <c r="AX49" s="437"/>
      <c r="AY49" s="437"/>
      <c r="AZ49" s="437"/>
      <c r="BA49" s="437"/>
      <c r="BB49" s="437"/>
      <c r="BC49" s="437"/>
      <c r="BD49" s="437"/>
      <c r="BE49" s="437"/>
      <c r="BF49" s="437"/>
      <c r="BG49" s="437"/>
      <c r="BH49" s="437"/>
      <c r="BI49" s="437"/>
      <c r="BJ49" s="437"/>
      <c r="BK49" s="437"/>
      <c r="BL49" s="83"/>
      <c r="BM49" s="130"/>
      <c r="BN49" s="130"/>
      <c r="BO49" s="130"/>
      <c r="BP49" s="130"/>
      <c r="BQ49" s="130"/>
      <c r="BR49" s="130"/>
      <c r="BS49" s="133"/>
      <c r="BT49" s="436"/>
      <c r="BU49" s="436"/>
      <c r="BV49" s="436"/>
      <c r="BW49" s="436"/>
      <c r="BX49" s="436"/>
      <c r="BY49" s="436"/>
      <c r="BZ49" s="436"/>
      <c r="CA49" s="436"/>
      <c r="CB49" s="83"/>
      <c r="CC49" s="243"/>
      <c r="CD49" s="243"/>
      <c r="CE49" s="243"/>
      <c r="CF49" s="243"/>
      <c r="CG49" s="243"/>
      <c r="CH49" s="243"/>
      <c r="CI49" s="243"/>
      <c r="CJ49" s="243"/>
      <c r="CK49" s="243"/>
      <c r="CL49" s="83"/>
      <c r="CM49" s="66"/>
    </row>
    <row r="50" spans="1:91" ht="16.5" thickBot="1">
      <c r="A50" s="532"/>
      <c r="B50" s="83"/>
      <c r="C50" s="294" t="s">
        <v>146</v>
      </c>
      <c r="D50" s="294"/>
      <c r="E50" s="294"/>
      <c r="F50" s="294"/>
      <c r="G50" s="304" t="str">
        <f>BY38</f>
        <v>IN PROGRESS</v>
      </c>
      <c r="H50" s="304"/>
      <c r="I50" s="83"/>
      <c r="J50" s="251" t="s">
        <v>147</v>
      </c>
      <c r="K50" s="251"/>
      <c r="L50" s="251"/>
      <c r="M50" s="251"/>
      <c r="N50" s="251"/>
      <c r="O50" s="251"/>
      <c r="P50" s="251"/>
      <c r="Q50" s="251"/>
      <c r="R50" s="251"/>
      <c r="S50" s="251"/>
      <c r="T50" s="251"/>
      <c r="U50" s="251"/>
      <c r="V50" s="251"/>
      <c r="W50" s="83"/>
      <c r="X50" s="251" t="s">
        <v>148</v>
      </c>
      <c r="Y50" s="251"/>
      <c r="Z50" s="251"/>
      <c r="AA50" s="251"/>
      <c r="AB50" s="251"/>
      <c r="AC50" s="251"/>
      <c r="AD50" s="251"/>
      <c r="AE50" s="251"/>
      <c r="AF50" s="251"/>
      <c r="AG50" s="251"/>
      <c r="AH50" s="251"/>
      <c r="AI50" s="251"/>
      <c r="AJ50" s="83"/>
      <c r="AK50" s="134" t="s">
        <v>149</v>
      </c>
      <c r="AL50" s="134"/>
      <c r="AM50" s="134"/>
      <c r="AN50" s="134"/>
      <c r="AO50" s="134"/>
      <c r="AP50" s="134"/>
      <c r="AQ50" s="134"/>
      <c r="AR50" s="134"/>
      <c r="AS50" s="134"/>
      <c r="AT50" s="134"/>
      <c r="AU50" s="134"/>
      <c r="AV50" s="134"/>
      <c r="AW50" s="134"/>
      <c r="AX50" s="437"/>
      <c r="AY50" s="437"/>
      <c r="AZ50" s="437"/>
      <c r="BA50" s="437"/>
      <c r="BB50" s="437"/>
      <c r="BC50" s="437"/>
      <c r="BD50" s="437"/>
      <c r="BE50" s="437"/>
      <c r="BF50" s="437"/>
      <c r="BG50" s="437"/>
      <c r="BH50" s="437"/>
      <c r="BI50" s="437"/>
      <c r="BJ50" s="437"/>
      <c r="BK50" s="437"/>
      <c r="BL50" s="83"/>
      <c r="BM50" s="453" t="s">
        <v>150</v>
      </c>
      <c r="BN50" s="453"/>
      <c r="BO50" s="453"/>
      <c r="BP50" s="453"/>
      <c r="BQ50" s="453"/>
      <c r="BR50" s="453"/>
      <c r="BS50" s="454"/>
      <c r="BT50" s="135"/>
      <c r="BU50" s="135"/>
      <c r="BV50" s="135"/>
      <c r="BW50" s="135"/>
      <c r="BX50" s="135"/>
      <c r="BY50" s="135"/>
      <c r="BZ50" s="135"/>
      <c r="CA50" s="135"/>
      <c r="CB50" s="83"/>
      <c r="CC50" s="243"/>
      <c r="CD50" s="243"/>
      <c r="CE50" s="243"/>
      <c r="CF50" s="243"/>
      <c r="CG50" s="243"/>
      <c r="CH50" s="243"/>
      <c r="CI50" s="243"/>
      <c r="CJ50" s="243"/>
      <c r="CK50" s="243"/>
      <c r="CL50" s="83"/>
      <c r="CM50" s="66"/>
    </row>
    <row r="51" spans="1:91" ht="15.75" thickBot="1">
      <c r="A51" s="532"/>
      <c r="B51" s="83"/>
      <c r="C51" s="295"/>
      <c r="D51" s="295"/>
      <c r="E51" s="295"/>
      <c r="F51" s="295"/>
      <c r="G51" s="305"/>
      <c r="H51" s="305"/>
      <c r="I51" s="83"/>
      <c r="J51" s="458" t="s">
        <v>255</v>
      </c>
      <c r="K51" s="458"/>
      <c r="L51" s="458"/>
      <c r="M51" s="458"/>
      <c r="N51" s="458"/>
      <c r="O51" s="458"/>
      <c r="P51" s="458"/>
      <c r="Q51" s="458"/>
      <c r="R51" s="458"/>
      <c r="S51" s="458"/>
      <c r="T51" s="458"/>
      <c r="U51" s="458"/>
      <c r="V51" s="458"/>
      <c r="W51" s="83"/>
      <c r="X51" s="458" t="s">
        <v>256</v>
      </c>
      <c r="Y51" s="458"/>
      <c r="Z51" s="458"/>
      <c r="AA51" s="458"/>
      <c r="AB51" s="458"/>
      <c r="AC51" s="458"/>
      <c r="AD51" s="458"/>
      <c r="AE51" s="458"/>
      <c r="AF51" s="458"/>
      <c r="AG51" s="458"/>
      <c r="AH51" s="458"/>
      <c r="AI51" s="458"/>
      <c r="AJ51" s="83"/>
      <c r="AK51" s="458" t="s">
        <v>257</v>
      </c>
      <c r="AL51" s="458"/>
      <c r="AM51" s="458"/>
      <c r="AN51" s="458"/>
      <c r="AO51" s="458"/>
      <c r="AP51" s="458"/>
      <c r="AQ51" s="458"/>
      <c r="AR51" s="458"/>
      <c r="AS51" s="458"/>
      <c r="AT51" s="458"/>
      <c r="AU51" s="458"/>
      <c r="AV51" s="458"/>
      <c r="AW51" s="459"/>
      <c r="AX51" s="437"/>
      <c r="AY51" s="437"/>
      <c r="AZ51" s="437"/>
      <c r="BA51" s="437"/>
      <c r="BB51" s="437"/>
      <c r="BC51" s="437"/>
      <c r="BD51" s="437"/>
      <c r="BE51" s="437"/>
      <c r="BF51" s="437"/>
      <c r="BG51" s="437"/>
      <c r="BH51" s="437"/>
      <c r="BI51" s="437"/>
      <c r="BJ51" s="437"/>
      <c r="BK51" s="437"/>
      <c r="BL51" s="83"/>
      <c r="BM51" s="475" t="s">
        <v>258</v>
      </c>
      <c r="BN51" s="475"/>
      <c r="BO51" s="475"/>
      <c r="BP51" s="475"/>
      <c r="BQ51" s="475"/>
      <c r="BR51" s="475"/>
      <c r="BS51" s="475"/>
      <c r="BT51" s="475"/>
      <c r="BU51" s="475"/>
      <c r="BV51" s="475"/>
      <c r="BW51" s="475"/>
      <c r="BX51" s="475"/>
      <c r="BY51" s="475"/>
      <c r="BZ51" s="475"/>
      <c r="CA51" s="475"/>
      <c r="CB51" s="172"/>
      <c r="CC51" s="451"/>
      <c r="CD51" s="451"/>
      <c r="CE51" s="451"/>
      <c r="CF51" s="451"/>
      <c r="CG51" s="451"/>
      <c r="CH51" s="451"/>
      <c r="CI51" s="451"/>
      <c r="CJ51" s="451"/>
      <c r="CK51" s="451"/>
      <c r="CL51" s="83"/>
      <c r="CM51" s="66"/>
    </row>
    <row r="52" spans="1:91" ht="16.5" thickBot="1">
      <c r="A52" s="532"/>
      <c r="B52" s="83"/>
      <c r="C52" s="294" t="s">
        <v>151</v>
      </c>
      <c r="D52" s="294"/>
      <c r="E52" s="294"/>
      <c r="F52" s="294"/>
      <c r="G52" s="304" t="str">
        <f>CI38</f>
        <v>IN PROGRESS</v>
      </c>
      <c r="H52" s="304"/>
      <c r="I52" s="83"/>
      <c r="J52" s="458" t="s">
        <v>259</v>
      </c>
      <c r="K52" s="458"/>
      <c r="L52" s="458"/>
      <c r="M52" s="458"/>
      <c r="N52" s="458"/>
      <c r="O52" s="458"/>
      <c r="P52" s="458"/>
      <c r="Q52" s="458"/>
      <c r="R52" s="458"/>
      <c r="S52" s="458"/>
      <c r="T52" s="458"/>
      <c r="U52" s="458"/>
      <c r="V52" s="458"/>
      <c r="W52" s="83"/>
      <c r="X52" s="458" t="s">
        <v>260</v>
      </c>
      <c r="Y52" s="458"/>
      <c r="Z52" s="458"/>
      <c r="AA52" s="458"/>
      <c r="AB52" s="458"/>
      <c r="AC52" s="458"/>
      <c r="AD52" s="458"/>
      <c r="AE52" s="458"/>
      <c r="AF52" s="458"/>
      <c r="AG52" s="458"/>
      <c r="AH52" s="458"/>
      <c r="AI52" s="458"/>
      <c r="AJ52" s="83"/>
      <c r="AK52" s="458" t="s">
        <v>261</v>
      </c>
      <c r="AL52" s="458"/>
      <c r="AM52" s="458"/>
      <c r="AN52" s="458"/>
      <c r="AO52" s="458"/>
      <c r="AP52" s="458"/>
      <c r="AQ52" s="458"/>
      <c r="AR52" s="458"/>
      <c r="AS52" s="458"/>
      <c r="AT52" s="458"/>
      <c r="AU52" s="458"/>
      <c r="AV52" s="458"/>
      <c r="AW52" s="459"/>
      <c r="AX52" s="437"/>
      <c r="AY52" s="437"/>
      <c r="AZ52" s="437"/>
      <c r="BA52" s="437"/>
      <c r="BB52" s="437"/>
      <c r="BC52" s="437"/>
      <c r="BD52" s="437"/>
      <c r="BE52" s="437"/>
      <c r="BF52" s="437"/>
      <c r="BG52" s="437"/>
      <c r="BH52" s="437"/>
      <c r="BI52" s="437"/>
      <c r="BJ52" s="437"/>
      <c r="BK52" s="437"/>
      <c r="BL52" s="83"/>
      <c r="BM52" s="475" t="s">
        <v>262</v>
      </c>
      <c r="BN52" s="475"/>
      <c r="BO52" s="475"/>
      <c r="BP52" s="475"/>
      <c r="BQ52" s="475"/>
      <c r="BR52" s="475"/>
      <c r="BS52" s="475"/>
      <c r="BT52" s="475"/>
      <c r="BU52" s="475"/>
      <c r="BV52" s="475"/>
      <c r="BW52" s="475"/>
      <c r="BX52" s="475"/>
      <c r="BY52" s="475"/>
      <c r="BZ52" s="475"/>
      <c r="CA52" s="475"/>
      <c r="CB52" s="83"/>
      <c r="CC52" s="247" t="s">
        <v>152</v>
      </c>
      <c r="CD52" s="247"/>
      <c r="CE52" s="247"/>
      <c r="CF52" s="247"/>
      <c r="CG52" s="247"/>
      <c r="CH52" s="247"/>
      <c r="CI52" s="247"/>
      <c r="CJ52" s="247"/>
      <c r="CK52" s="247"/>
      <c r="CL52" s="83"/>
      <c r="CM52" s="66"/>
    </row>
    <row r="53" spans="1:91" ht="15.75" thickBot="1">
      <c r="A53" s="532"/>
      <c r="B53" s="83"/>
      <c r="C53" s="295"/>
      <c r="D53" s="295"/>
      <c r="E53" s="295"/>
      <c r="F53" s="295"/>
      <c r="G53" s="305"/>
      <c r="H53" s="305"/>
      <c r="I53" s="83"/>
      <c r="J53" s="458"/>
      <c r="K53" s="458"/>
      <c r="L53" s="458"/>
      <c r="M53" s="458"/>
      <c r="N53" s="458"/>
      <c r="O53" s="458"/>
      <c r="P53" s="458"/>
      <c r="Q53" s="458"/>
      <c r="R53" s="458"/>
      <c r="S53" s="458"/>
      <c r="T53" s="458"/>
      <c r="U53" s="458"/>
      <c r="V53" s="458"/>
      <c r="W53" s="83"/>
      <c r="X53" s="458"/>
      <c r="Y53" s="458"/>
      <c r="Z53" s="458"/>
      <c r="AA53" s="458"/>
      <c r="AB53" s="458"/>
      <c r="AC53" s="458"/>
      <c r="AD53" s="458"/>
      <c r="AE53" s="458"/>
      <c r="AF53" s="458"/>
      <c r="AG53" s="458"/>
      <c r="AH53" s="458"/>
      <c r="AI53" s="458"/>
      <c r="AJ53" s="83"/>
      <c r="AK53" s="458"/>
      <c r="AL53" s="458"/>
      <c r="AM53" s="458"/>
      <c r="AN53" s="458"/>
      <c r="AO53" s="458"/>
      <c r="AP53" s="458"/>
      <c r="AQ53" s="458"/>
      <c r="AR53" s="458"/>
      <c r="AS53" s="458"/>
      <c r="AT53" s="458"/>
      <c r="AU53" s="458"/>
      <c r="AV53" s="458"/>
      <c r="AW53" s="459"/>
      <c r="AX53" s="437"/>
      <c r="AY53" s="437"/>
      <c r="AZ53" s="437"/>
      <c r="BA53" s="437"/>
      <c r="BB53" s="437"/>
      <c r="BC53" s="437"/>
      <c r="BD53" s="437"/>
      <c r="BE53" s="437"/>
      <c r="BF53" s="437"/>
      <c r="BG53" s="437"/>
      <c r="BH53" s="437"/>
      <c r="BI53" s="437"/>
      <c r="BJ53" s="437"/>
      <c r="BK53" s="437"/>
      <c r="BL53" s="83"/>
      <c r="BM53" s="475" t="s">
        <v>263</v>
      </c>
      <c r="BN53" s="475"/>
      <c r="BO53" s="475"/>
      <c r="BP53" s="475"/>
      <c r="BQ53" s="475"/>
      <c r="BR53" s="475"/>
      <c r="BS53" s="475"/>
      <c r="BT53" s="475"/>
      <c r="BU53" s="475"/>
      <c r="BV53" s="475"/>
      <c r="BW53" s="475"/>
      <c r="BX53" s="475"/>
      <c r="BY53" s="475"/>
      <c r="BZ53" s="475"/>
      <c r="CA53" s="475"/>
      <c r="CB53" s="83"/>
      <c r="CC53" s="83"/>
      <c r="CD53" s="83"/>
      <c r="CE53" s="83"/>
      <c r="CF53" s="83"/>
      <c r="CG53" s="83"/>
      <c r="CH53" s="83"/>
      <c r="CI53" s="83"/>
      <c r="CJ53" s="83"/>
      <c r="CK53" s="83"/>
      <c r="CL53" s="83"/>
      <c r="CM53" s="66"/>
    </row>
    <row r="54" spans="1:91">
      <c r="A54" s="53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row>
  </sheetData>
  <sheetProtection sheet="1" objects="1" scenarios="1"/>
  <mergeCells count="330">
    <mergeCell ref="J38:S39"/>
    <mergeCell ref="T38:V39"/>
    <mergeCell ref="J51:V51"/>
    <mergeCell ref="J53:V53"/>
    <mergeCell ref="J50:V50"/>
    <mergeCell ref="J41:V48"/>
    <mergeCell ref="J52:V52"/>
    <mergeCell ref="A2:A28"/>
    <mergeCell ref="C3:H4"/>
    <mergeCell ref="J3:V4"/>
    <mergeCell ref="C16:H16"/>
    <mergeCell ref="R16:S16"/>
    <mergeCell ref="T16:V16"/>
    <mergeCell ref="C17:E17"/>
    <mergeCell ref="F17:H17"/>
    <mergeCell ref="C18:E18"/>
    <mergeCell ref="F18:H18"/>
    <mergeCell ref="C20:E20"/>
    <mergeCell ref="F20:H20"/>
    <mergeCell ref="J20:Q20"/>
    <mergeCell ref="R20:S20"/>
    <mergeCell ref="T20:V20"/>
    <mergeCell ref="A29:A54"/>
    <mergeCell ref="C30:H32"/>
    <mergeCell ref="X3:AI4"/>
    <mergeCell ref="AK3:AW4"/>
    <mergeCell ref="AY3:BK4"/>
    <mergeCell ref="BM3:CA4"/>
    <mergeCell ref="CC3:CK4"/>
    <mergeCell ref="C5:H6"/>
    <mergeCell ref="J5:V6"/>
    <mergeCell ref="X5:AI6"/>
    <mergeCell ref="AK5:AW6"/>
    <mergeCell ref="AY5:BK6"/>
    <mergeCell ref="BM5:CA6"/>
    <mergeCell ref="CC5:CK6"/>
    <mergeCell ref="AB7:AE8"/>
    <mergeCell ref="BP9:BP12"/>
    <mergeCell ref="BQ9:BQ12"/>
    <mergeCell ref="BR9:BR12"/>
    <mergeCell ref="BG10:BH12"/>
    <mergeCell ref="BI10:BK12"/>
    <mergeCell ref="X9:AA11"/>
    <mergeCell ref="AB9:AE9"/>
    <mergeCell ref="AF9:AI9"/>
    <mergeCell ref="C1:H1"/>
    <mergeCell ref="AN1:AT1"/>
    <mergeCell ref="CD1:CK1"/>
    <mergeCell ref="CD7:CF8"/>
    <mergeCell ref="CH7:CJ8"/>
    <mergeCell ref="C8:H8"/>
    <mergeCell ref="J8:Q8"/>
    <mergeCell ref="R8:S8"/>
    <mergeCell ref="T8:V8"/>
    <mergeCell ref="AF7:AI8"/>
    <mergeCell ref="AK7:AW8"/>
    <mergeCell ref="AY7:BK8"/>
    <mergeCell ref="BM7:BO12"/>
    <mergeCell ref="BP7:BY7"/>
    <mergeCell ref="BZ7:CA12"/>
    <mergeCell ref="AS9:AT9"/>
    <mergeCell ref="AU9:AW9"/>
    <mergeCell ref="AZ9:BB9"/>
    <mergeCell ref="BC9:BD9"/>
    <mergeCell ref="C7:H7"/>
    <mergeCell ref="J7:Q7"/>
    <mergeCell ref="R7:S7"/>
    <mergeCell ref="T7:V7"/>
    <mergeCell ref="X7:AA8"/>
    <mergeCell ref="CH10:CJ10"/>
    <mergeCell ref="C11:H11"/>
    <mergeCell ref="L11:V11"/>
    <mergeCell ref="AB11:AE11"/>
    <mergeCell ref="AF11:AI11"/>
    <mergeCell ref="CD11:CJ11"/>
    <mergeCell ref="AS10:AT12"/>
    <mergeCell ref="AU10:AW12"/>
    <mergeCell ref="AY10:AY12"/>
    <mergeCell ref="AZ10:BB12"/>
    <mergeCell ref="BC10:BD12"/>
    <mergeCell ref="BE10:BF12"/>
    <mergeCell ref="BY9:BY12"/>
    <mergeCell ref="CD9:CF9"/>
    <mergeCell ref="CH9:CJ9"/>
    <mergeCell ref="C10:H10"/>
    <mergeCell ref="AB10:AE10"/>
    <mergeCell ref="AF10:AI10"/>
    <mergeCell ref="AK10:AK12"/>
    <mergeCell ref="AL10:AN12"/>
    <mergeCell ref="AQ10:AR12"/>
    <mergeCell ref="BS9:BS12"/>
    <mergeCell ref="CD12:CF12"/>
    <mergeCell ref="CG12:CJ14"/>
    <mergeCell ref="AB13:AE13"/>
    <mergeCell ref="AF13:AI13"/>
    <mergeCell ref="AK13:AK15"/>
    <mergeCell ref="AL13:AN15"/>
    <mergeCell ref="R12:S12"/>
    <mergeCell ref="T12:V12"/>
    <mergeCell ref="X12:AA12"/>
    <mergeCell ref="AB12:AE12"/>
    <mergeCell ref="AF12:AI12"/>
    <mergeCell ref="BT9:BT12"/>
    <mergeCell ref="BU9:BU12"/>
    <mergeCell ref="BV9:BV12"/>
    <mergeCell ref="BW9:BW12"/>
    <mergeCell ref="BX9:BX12"/>
    <mergeCell ref="AL9:AN9"/>
    <mergeCell ref="AO9:AP9"/>
    <mergeCell ref="AQ9:AR9"/>
    <mergeCell ref="BE9:BF9"/>
    <mergeCell ref="BG9:BH9"/>
    <mergeCell ref="BI9:BK9"/>
    <mergeCell ref="AO10:AP12"/>
    <mergeCell ref="CD13:CF13"/>
    <mergeCell ref="C14:H14"/>
    <mergeCell ref="R14:S14"/>
    <mergeCell ref="T14:V14"/>
    <mergeCell ref="AB14:AE14"/>
    <mergeCell ref="AF14:AI14"/>
    <mergeCell ref="BM14:BO15"/>
    <mergeCell ref="BP14:BY15"/>
    <mergeCell ref="BZ14:CA14"/>
    <mergeCell ref="BC13:BD15"/>
    <mergeCell ref="BE13:BF15"/>
    <mergeCell ref="BG13:BH15"/>
    <mergeCell ref="BI13:BK15"/>
    <mergeCell ref="BM13:BO13"/>
    <mergeCell ref="BZ13:CA13"/>
    <mergeCell ref="AO13:AP15"/>
    <mergeCell ref="AQ13:AR15"/>
    <mergeCell ref="AS13:AT15"/>
    <mergeCell ref="AU13:AW15"/>
    <mergeCell ref="AY13:AY15"/>
    <mergeCell ref="AZ13:BB15"/>
    <mergeCell ref="C13:H13"/>
    <mergeCell ref="L13:V13"/>
    <mergeCell ref="X13:AA15"/>
    <mergeCell ref="X16:AA16"/>
    <mergeCell ref="AB16:AE16"/>
    <mergeCell ref="CD14:CF14"/>
    <mergeCell ref="L15:V15"/>
    <mergeCell ref="AB15:AE15"/>
    <mergeCell ref="AF15:AI15"/>
    <mergeCell ref="BZ15:CA15"/>
    <mergeCell ref="BI16:BK18"/>
    <mergeCell ref="BM16:BO16"/>
    <mergeCell ref="BZ16:CA16"/>
    <mergeCell ref="CD16:CJ16"/>
    <mergeCell ref="L17:V17"/>
    <mergeCell ref="X17:AA19"/>
    <mergeCell ref="AB17:AE17"/>
    <mergeCell ref="AU16:AW18"/>
    <mergeCell ref="AY16:AY18"/>
    <mergeCell ref="AZ16:BB18"/>
    <mergeCell ref="BC16:BD18"/>
    <mergeCell ref="BE16:BF18"/>
    <mergeCell ref="BG16:BH18"/>
    <mergeCell ref="AF16:AI16"/>
    <mergeCell ref="AK16:AK18"/>
    <mergeCell ref="AL16:AN18"/>
    <mergeCell ref="AO16:AP18"/>
    <mergeCell ref="AQ16:AR18"/>
    <mergeCell ref="AS16:AT18"/>
    <mergeCell ref="AF17:AI17"/>
    <mergeCell ref="AF18:AI18"/>
    <mergeCell ref="BM17:BO18"/>
    <mergeCell ref="BP17:BY18"/>
    <mergeCell ref="BZ17:CA17"/>
    <mergeCell ref="CD17:CF17"/>
    <mergeCell ref="CG17:CH17"/>
    <mergeCell ref="CI17:CJ17"/>
    <mergeCell ref="BZ18:CA18"/>
    <mergeCell ref="CD18:CF18"/>
    <mergeCell ref="CG18:CH18"/>
    <mergeCell ref="CI18:CJ18"/>
    <mergeCell ref="J19:K19"/>
    <mergeCell ref="L19:V19"/>
    <mergeCell ref="AB19:AE19"/>
    <mergeCell ref="AF19:AI19"/>
    <mergeCell ref="J18:Q18"/>
    <mergeCell ref="R18:S18"/>
    <mergeCell ref="T18:V18"/>
    <mergeCell ref="AB18:AE18"/>
    <mergeCell ref="BM19:BO19"/>
    <mergeCell ref="BZ19:CA19"/>
    <mergeCell ref="CD19:CF19"/>
    <mergeCell ref="CG19:CH19"/>
    <mergeCell ref="CI19:CJ19"/>
    <mergeCell ref="AY19:AY21"/>
    <mergeCell ref="AZ19:BB21"/>
    <mergeCell ref="BC19:BD21"/>
    <mergeCell ref="BE19:BF21"/>
    <mergeCell ref="BG19:BH21"/>
    <mergeCell ref="BI19:BK21"/>
    <mergeCell ref="AK19:AK21"/>
    <mergeCell ref="AL19:AN21"/>
    <mergeCell ref="AO19:AP21"/>
    <mergeCell ref="AQ19:AR21"/>
    <mergeCell ref="AS19:AT21"/>
    <mergeCell ref="AU19:AW21"/>
    <mergeCell ref="C19:E19"/>
    <mergeCell ref="F19:H19"/>
    <mergeCell ref="CD20:CF20"/>
    <mergeCell ref="CG20:CH20"/>
    <mergeCell ref="CI20:CJ20"/>
    <mergeCell ref="C21:E21"/>
    <mergeCell ref="F21:H21"/>
    <mergeCell ref="J21:K21"/>
    <mergeCell ref="L21:V21"/>
    <mergeCell ref="X21:AA23"/>
    <mergeCell ref="AB21:AE21"/>
    <mergeCell ref="AF21:AI21"/>
    <mergeCell ref="X20:AA20"/>
    <mergeCell ref="AB20:AE20"/>
    <mergeCell ref="AF20:AI20"/>
    <mergeCell ref="BM20:BO21"/>
    <mergeCell ref="BP20:BY21"/>
    <mergeCell ref="BZ20:CA20"/>
    <mergeCell ref="BZ21:CA21"/>
    <mergeCell ref="AS22:AT24"/>
    <mergeCell ref="AU22:AW24"/>
    <mergeCell ref="CD21:CF21"/>
    <mergeCell ref="CG21:CH21"/>
    <mergeCell ref="CI21:CJ21"/>
    <mergeCell ref="C22:E22"/>
    <mergeCell ref="F22:H22"/>
    <mergeCell ref="BM23:BO24"/>
    <mergeCell ref="BP23:BY24"/>
    <mergeCell ref="BZ23:CA23"/>
    <mergeCell ref="AY22:AY24"/>
    <mergeCell ref="AZ22:BB24"/>
    <mergeCell ref="BC22:BD24"/>
    <mergeCell ref="BE22:BF24"/>
    <mergeCell ref="BG22:BH24"/>
    <mergeCell ref="BI22:BK24"/>
    <mergeCell ref="BM22:BO22"/>
    <mergeCell ref="BZ22:CA22"/>
    <mergeCell ref="J30:V30"/>
    <mergeCell ref="X30:AI30"/>
    <mergeCell ref="AK30:AW30"/>
    <mergeCell ref="AX30:BK30"/>
    <mergeCell ref="BM30:CA30"/>
    <mergeCell ref="C33:H42"/>
    <mergeCell ref="CD24:CJ27"/>
    <mergeCell ref="X25:AA26"/>
    <mergeCell ref="AB25:AE25"/>
    <mergeCell ref="AF25:AI25"/>
    <mergeCell ref="AK25:AN27"/>
    <mergeCell ref="AO25:BG27"/>
    <mergeCell ref="BH25:BK27"/>
    <mergeCell ref="BM25:BO25"/>
    <mergeCell ref="BZ25:CA25"/>
    <mergeCell ref="AB26:AE26"/>
    <mergeCell ref="C24:H27"/>
    <mergeCell ref="J24:V27"/>
    <mergeCell ref="X24:AA24"/>
    <mergeCell ref="AB24:AE24"/>
    <mergeCell ref="AF24:AI24"/>
    <mergeCell ref="BZ24:CA24"/>
    <mergeCell ref="CC30:CK30"/>
    <mergeCell ref="J31:V36"/>
    <mergeCell ref="AK31:AW36"/>
    <mergeCell ref="AX31:BK36"/>
    <mergeCell ref="BM31:CA36"/>
    <mergeCell ref="CC31:CK36"/>
    <mergeCell ref="X27:AI27"/>
    <mergeCell ref="BZ27:CA27"/>
    <mergeCell ref="BM26:BO27"/>
    <mergeCell ref="BP26:BY27"/>
    <mergeCell ref="BZ26:CA26"/>
    <mergeCell ref="CC41:CK51"/>
    <mergeCell ref="C43:F43"/>
    <mergeCell ref="G43:H43"/>
    <mergeCell ref="C44:F45"/>
    <mergeCell ref="G44:H45"/>
    <mergeCell ref="C46:F47"/>
    <mergeCell ref="AX38:BK39"/>
    <mergeCell ref="BM38:BX39"/>
    <mergeCell ref="BY38:CA39"/>
    <mergeCell ref="CC38:CH39"/>
    <mergeCell ref="CI38:CK39"/>
    <mergeCell ref="AK40:AW49"/>
    <mergeCell ref="AX40:BK53"/>
    <mergeCell ref="CC52:CK52"/>
    <mergeCell ref="X38:AF39"/>
    <mergeCell ref="AG38:AI39"/>
    <mergeCell ref="AK38:AT39"/>
    <mergeCell ref="AU38:AW39"/>
    <mergeCell ref="X50:AI50"/>
    <mergeCell ref="BM50:BS50"/>
    <mergeCell ref="X51:AI51"/>
    <mergeCell ref="BM52:CA52"/>
    <mergeCell ref="X53:AI53"/>
    <mergeCell ref="AK53:AW53"/>
    <mergeCell ref="BM53:CA53"/>
    <mergeCell ref="AK51:AW51"/>
    <mergeCell ref="BM51:CA51"/>
    <mergeCell ref="G46:H47"/>
    <mergeCell ref="C48:F49"/>
    <mergeCell ref="G48:H49"/>
    <mergeCell ref="C50:F51"/>
    <mergeCell ref="G50:H51"/>
    <mergeCell ref="X41:AI49"/>
    <mergeCell ref="BM41:BS48"/>
    <mergeCell ref="BT41:CA49"/>
    <mergeCell ref="J9:K9"/>
    <mergeCell ref="L9:V9"/>
    <mergeCell ref="R10:S10"/>
    <mergeCell ref="T10:V10"/>
    <mergeCell ref="C52:F53"/>
    <mergeCell ref="G52:H53"/>
    <mergeCell ref="X52:AI52"/>
    <mergeCell ref="AK52:AW52"/>
    <mergeCell ref="C23:H23"/>
    <mergeCell ref="J23:K23"/>
    <mergeCell ref="L23:V23"/>
    <mergeCell ref="AB23:AE23"/>
    <mergeCell ref="AF23:AI23"/>
    <mergeCell ref="AK22:AK24"/>
    <mergeCell ref="AL22:AN24"/>
    <mergeCell ref="AO22:AP24"/>
    <mergeCell ref="AQ22:AR24"/>
    <mergeCell ref="J22:Q22"/>
    <mergeCell ref="R22:S22"/>
    <mergeCell ref="T22:V22"/>
    <mergeCell ref="AB22:AE22"/>
    <mergeCell ref="AF22:AI22"/>
    <mergeCell ref="AF26:AI26"/>
    <mergeCell ref="X31:AI36"/>
  </mergeCells>
  <conditionalFormatting sqref="T8:V8 T10:U10 T12:U12 T14:U14 T16:U16 T18:U18 T20:V20 T22:V22">
    <cfRule type="cellIs" dxfId="33" priority="2" operator="equal">
      <formula>"Easy to support"</formula>
    </cfRule>
    <cfRule type="cellIs" dxfId="32" priority="3" operator="equal">
      <formula>"Hard to support"</formula>
    </cfRule>
  </conditionalFormatting>
  <conditionalFormatting sqref="T38:V39">
    <cfRule type="cellIs" dxfId="31" priority="1" operator="notEqual">
      <formula>"COMPLETE"</formula>
    </cfRule>
  </conditionalFormatting>
  <conditionalFormatting sqref="AG38:AI39">
    <cfRule type="cellIs" dxfId="30" priority="5" operator="notEqual">
      <formula>"COMPLETE"</formula>
    </cfRule>
  </conditionalFormatting>
  <conditionalFormatting sqref="AU38:AW39">
    <cfRule type="cellIs" dxfId="29" priority="4" operator="notEqual">
      <formula>"COMPLETE"</formula>
    </cfRule>
  </conditionalFormatting>
  <conditionalFormatting sqref="BY38:CA39">
    <cfRule type="cellIs" dxfId="28" priority="8" operator="notEqual">
      <formula>"COMPLETE"</formula>
    </cfRule>
  </conditionalFormatting>
  <conditionalFormatting sqref="BZ13:CA13">
    <cfRule type="colorScale" priority="16">
      <colorScale>
        <cfvo type="num" val="0"/>
        <cfvo type="num" val="0.5"/>
        <cfvo type="num" val="1"/>
        <color rgb="FFFF0000"/>
        <color theme="8" tint="0.39997558519241921"/>
        <color rgb="FF00B0F0"/>
      </colorScale>
    </cfRule>
  </conditionalFormatting>
  <conditionalFormatting sqref="BZ16:CA16">
    <cfRule type="colorScale" priority="14">
      <colorScale>
        <cfvo type="num" val="0"/>
        <cfvo type="num" val="0.5"/>
        <cfvo type="num" val="1"/>
        <color rgb="FFFF0000"/>
        <color theme="8" tint="0.39997558519241921"/>
        <color rgb="FF00B0F0"/>
      </colorScale>
    </cfRule>
  </conditionalFormatting>
  <conditionalFormatting sqref="BZ19:CA19">
    <cfRule type="colorScale" priority="13">
      <colorScale>
        <cfvo type="num" val="0"/>
        <cfvo type="num" val="0.5"/>
        <cfvo type="num" val="1"/>
        <color rgb="FFFF0000"/>
        <color theme="8" tint="0.39997558519241921"/>
        <color rgb="FF00B0F0"/>
      </colorScale>
    </cfRule>
  </conditionalFormatting>
  <conditionalFormatting sqref="BZ22:CA22">
    <cfRule type="colorScale" priority="12">
      <colorScale>
        <cfvo type="num" val="0"/>
        <cfvo type="num" val="0.5"/>
        <cfvo type="num" val="1"/>
        <color rgb="FFFF0000"/>
        <color theme="8" tint="0.39997558519241921"/>
        <color rgb="FF00B0F0"/>
      </colorScale>
    </cfRule>
  </conditionalFormatting>
  <conditionalFormatting sqref="BZ25:CA25">
    <cfRule type="colorScale" priority="11">
      <colorScale>
        <cfvo type="num" val="0"/>
        <cfvo type="num" val="0.5"/>
        <cfvo type="num" val="1"/>
        <color rgb="FFFF0000"/>
        <color theme="8" tint="0.39997558519241921"/>
        <color rgb="FF00B0F0"/>
      </colorScale>
    </cfRule>
  </conditionalFormatting>
  <conditionalFormatting sqref="CH9:CJ9">
    <cfRule type="cellIs" dxfId="27" priority="15" operator="lessThan">
      <formula>TODAY()</formula>
    </cfRule>
  </conditionalFormatting>
  <conditionalFormatting sqref="CI38:CK39">
    <cfRule type="cellIs" dxfId="26" priority="7" operator="notEqual">
      <formula>"COMPLETE"</formula>
    </cfRule>
  </conditionalFormatting>
  <dataValidations count="4">
    <dataValidation type="list" allowBlank="1" showInputMessage="1" showErrorMessage="1" sqref="AX12 AX16 AX18 AX14 AX10 AX8 AX20 AX22 BZ27:CA27 BZ18:CA18 BZ21:CA21 BZ24:CA24 BZ15:CA15" xr:uid="{34A25845-1BB9-41DF-8C7E-69E7D6883CB9}">
      <formula1>#REF!</formula1>
    </dataValidation>
    <dataValidation type="date" allowBlank="1" showInputMessage="1" showErrorMessage="1" sqref="CH9:CJ9 CD9:CF9" xr:uid="{0B891F11-FF7A-496A-8A4F-50D951E1ECD2}">
      <formula1>44197</formula1>
      <formula2>2958465</formula2>
    </dataValidation>
    <dataValidation allowBlank="1" showErrorMessage="1" sqref="BM13:BO13" xr:uid="{A9F728BE-3542-4A5B-80AA-64DAC04A915D}"/>
    <dataValidation allowBlank="1" showInputMessage="1" showErrorMessage="1" sqref="AZ19:BB21 AL10:AN18" xr:uid="{D9AD44DF-C2AE-4EBD-AE07-05AA27DA2436}"/>
  </dataValidations>
  <hyperlinks>
    <hyperlink ref="BM25:BO25" location="'Completed Example - TF-CBT'!V24" display="Objective #5" xr:uid="{50985310-16F3-4A99-B07E-AC05869675CB}"/>
    <hyperlink ref="BM22:BO22" location="'Completed Example - TF-CBT'!V20" display="Objective #4" xr:uid="{330A5845-D43E-4310-AFD9-6F7973FD41B7}"/>
    <hyperlink ref="BM19:BO19" location="'Completed Example - TF-CBT'!V16" display="Objective #3" xr:uid="{D503D8B9-AEBB-4F2B-8081-053DFDDC3EB3}"/>
    <hyperlink ref="BM16:BO16" location="'Completed Example - TF-CBT'!V12" display="Objective #2" xr:uid="{1F570B10-1D94-48F1-942D-FD0CFDE3EE76}"/>
    <hyperlink ref="BM13:BO13" location="'Completed Example - TF-CBT'!V7" display="Objective #1" xr:uid="{CD596692-9971-4EFA-BE8C-B86B17F9163A}"/>
    <hyperlink ref="BW8" location="'Completed Example - TF-CBT'!AV16" display="'Completed Example - TF-CBT'!AV16" xr:uid="{6F3DDFC7-02BB-4313-AC53-36616D99B9C9}"/>
    <hyperlink ref="BV8" location="'Completed Example - TF-CBT'!AV13" display="'Completed Example - TF-CBT'!AV13" xr:uid="{C6A277ED-6621-459A-9CC8-1F770D203AC4}"/>
    <hyperlink ref="BU8" location="'Completed Example - TF-CBT'!AV10" display="'Completed Example - TF-CBT'!AV10" xr:uid="{F96C0760-B111-41F4-A9DF-A67DF5EA3E51}"/>
    <hyperlink ref="BT8" location="'Completed Example - TF-CBT'!AH22" display="'Completed Example - TF-CBT'!AH22" xr:uid="{F47EF91E-C2AB-405C-924D-2AFD2F260575}"/>
    <hyperlink ref="BS8" location="'Completed Example - TF-CBT'!AH19" display="'Completed Example - TF-CBT'!AH19" xr:uid="{FC76928E-9796-4FC3-A1C9-052884F8F037}"/>
    <hyperlink ref="BR8" location="'Completed Example - TF-CBT'!AH16" display="'Completed Example - TF-CBT'!AH16" xr:uid="{98731D4C-F6B4-4587-9ACB-08CA116035E5}"/>
    <hyperlink ref="BQ8" location="'Completed Example - TF-CBT'!AH13" display="'Completed Example - TF-CBT'!AH13" xr:uid="{EF62074B-07C3-4845-BD7E-495F6F837566}"/>
    <hyperlink ref="BP8" location="'Completed Example - TF-CBT'!AH10" display="'Completed Example - TF-CBT'!AH10" xr:uid="{B87863DD-8295-43D5-8D73-37ACE0ED4041}"/>
    <hyperlink ref="BX8" location="'Completed Example - TF-CBT'!AV19" display="'Completed Example - TF-CBT'!AV19" xr:uid="{CC90667B-3595-4CC2-9D28-9271F7745E91}"/>
    <hyperlink ref="BY8" location="'Completed Example - TF-CBT'!AV22" display="'Completed Example - TF-CBT'!AV22" xr:uid="{8A95091A-2C90-4791-A2DF-ECEE20AB1089}"/>
    <hyperlink ref="C44:F45" location="'FISCAL MAP'!I29" display="(1) Resources Needed" xr:uid="{567F3FD2-FB93-4DAB-9E49-75FC83012B22}"/>
    <hyperlink ref="C46:F47" location="'FISCAL MAP'!U29" display="(2) Funding Objectives" xr:uid="{D195D63C-EAFF-4E6D-B7FC-6C87A0D1E352}"/>
    <hyperlink ref="C48:F49" location="'FISCAL MAP'!AG29" display="(3) Financing Strategies" xr:uid="{A4D7424B-F16B-40CC-9E18-362DD0CD7128}"/>
    <hyperlink ref="C50:F51" location="'FISCAL MAP'!BI29" display="(4) Fiscal Map for EBT" xr:uid="{32797660-8E1B-437D-A493-18CA8A8A0F45}"/>
    <hyperlink ref="C52:F53" location="'FISCAL MAP'!BY29" display="(5) Monitoring Plan" xr:uid="{4EBF4422-E8AE-4241-81DE-270F0A684608}"/>
    <hyperlink ref="CD14:CF14" location="'Completed Example - TF-CBT'!C16" display="(names from Step 1)" xr:uid="{24BAD3B5-9B72-4039-AFF1-3619538E712E}"/>
  </hyperlinks>
  <pageMargins left="0.7" right="0.7" top="0.75" bottom="0.75" header="0.3" footer="0.3"/>
  <pageSetup scale="5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F771AC1-43C7-4EAC-A4F9-96FC402DA44D}">
          <x14:formula1>
            <xm:f>'Step 1 resources'!$B$52:$B$54</xm:f>
          </x14:formula1>
          <xm:sqref>T8:V8 T18:U18 T14:U14 T12:U12 T10:U10 T16:U16 T22:V22 T20:V20</xm:sqref>
        </x14:dataValidation>
        <x14:dataValidation type="list" allowBlank="1" showInputMessage="1" showErrorMessage="1" xr:uid="{063CD18B-ABBA-440D-8713-0908B8897209}">
          <x14:formula1>
            <xm:f>'Step 1 resources'!$A$52:$A$53</xm:f>
          </x14:formula1>
          <xm:sqref>R10:S10 R8:S8 R16:S16 R14:S14 R12:S12 R18:S18 R22:S22 R20:S20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5149E-1545-47F8-8E34-6EEDA28279BF}">
  <dimension ref="A1:CF87"/>
  <sheetViews>
    <sheetView zoomScale="80" zoomScaleNormal="80" workbookViewId="0">
      <selection sqref="A1:G2"/>
    </sheetView>
  </sheetViews>
  <sheetFormatPr defaultColWidth="8.5703125" defaultRowHeight="15"/>
  <cols>
    <col min="1" max="18" width="8.5703125" style="1"/>
    <col min="19" max="19" width="10.42578125" style="1" bestFit="1" customWidth="1"/>
    <col min="20" max="34" width="8.5703125" style="1"/>
    <col min="35" max="46" width="8.5703125" style="1" customWidth="1"/>
    <col min="47" max="49" width="9.42578125" style="1" customWidth="1"/>
    <col min="50" max="16384" width="8.5703125" style="1"/>
  </cols>
  <sheetData>
    <row r="1" spans="1:84" ht="15.75">
      <c r="A1" s="538" t="s">
        <v>264</v>
      </c>
      <c r="B1" s="538"/>
      <c r="C1" s="538"/>
      <c r="D1" s="538"/>
      <c r="E1" s="538"/>
      <c r="F1" s="538"/>
      <c r="G1" s="538"/>
      <c r="T1" s="561" t="s">
        <v>265</v>
      </c>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2"/>
      <c r="AU1" s="540" t="s">
        <v>265</v>
      </c>
      <c r="AV1" s="541"/>
      <c r="AW1" s="541"/>
      <c r="AX1" s="541"/>
      <c r="AY1" s="541"/>
      <c r="AZ1" s="541"/>
      <c r="BA1" s="541"/>
      <c r="BB1" s="541"/>
      <c r="BC1" s="541"/>
      <c r="BD1" s="541"/>
      <c r="BE1" s="541"/>
      <c r="BF1" s="541"/>
      <c r="BG1" s="541"/>
      <c r="BH1" s="541"/>
      <c r="BI1" s="541"/>
      <c r="BJ1" s="541"/>
      <c r="BK1" s="541"/>
      <c r="BL1" s="541"/>
      <c r="BM1" s="541"/>
      <c r="BN1" s="541"/>
      <c r="BO1" s="541"/>
      <c r="BP1" s="541"/>
      <c r="BQ1" s="541"/>
      <c r="BR1" s="541"/>
      <c r="BS1" s="541"/>
      <c r="BT1" s="541"/>
      <c r="BU1" s="541"/>
      <c r="BV1" s="542"/>
      <c r="BY1" s="540" t="s">
        <v>265</v>
      </c>
      <c r="BZ1" s="541"/>
      <c r="CA1" s="541"/>
      <c r="CB1" s="541"/>
      <c r="CC1" s="541"/>
      <c r="CD1" s="541"/>
      <c r="CE1" s="541"/>
      <c r="CF1" s="542"/>
    </row>
    <row r="2" spans="1:84" ht="15.75" customHeight="1" thickBot="1">
      <c r="A2" s="539"/>
      <c r="B2" s="539"/>
      <c r="C2" s="539"/>
      <c r="D2" s="539"/>
      <c r="E2" s="539"/>
      <c r="F2" s="539"/>
      <c r="G2" s="539"/>
    </row>
    <row r="3" spans="1:84" ht="15.75">
      <c r="A3" s="614" t="s">
        <v>266</v>
      </c>
      <c r="B3" s="615"/>
      <c r="C3" s="615"/>
      <c r="D3" s="615"/>
      <c r="E3" s="615"/>
      <c r="F3" s="615"/>
      <c r="G3" s="616"/>
      <c r="I3" s="620" t="s">
        <v>266</v>
      </c>
      <c r="J3" s="621"/>
      <c r="K3" s="621"/>
      <c r="L3" s="621"/>
      <c r="M3" s="621"/>
      <c r="N3" s="621"/>
      <c r="O3" s="621"/>
      <c r="P3" s="621"/>
      <c r="Q3" s="622"/>
      <c r="T3" s="543" t="s">
        <v>267</v>
      </c>
      <c r="U3" s="544"/>
      <c r="V3" s="544"/>
      <c r="W3" s="544"/>
      <c r="X3" s="544"/>
      <c r="Y3" s="544"/>
      <c r="Z3" s="545"/>
      <c r="AB3" s="645" t="s">
        <v>268</v>
      </c>
      <c r="AC3" s="646"/>
      <c r="AD3" s="646"/>
      <c r="AE3" s="646"/>
      <c r="AF3" s="646"/>
      <c r="AG3" s="646"/>
      <c r="AH3" s="646"/>
      <c r="AI3" s="647"/>
      <c r="AK3" s="636" t="s">
        <v>269</v>
      </c>
      <c r="AL3" s="637"/>
      <c r="AM3" s="637"/>
      <c r="AN3" s="637"/>
      <c r="AO3" s="637"/>
      <c r="AP3" s="637"/>
      <c r="AQ3" s="637"/>
      <c r="AR3" s="638"/>
      <c r="AU3" s="240" t="s">
        <v>270</v>
      </c>
      <c r="AV3" s="240"/>
      <c r="AW3" s="240"/>
      <c r="AX3" s="240"/>
      <c r="AY3" s="240"/>
      <c r="AZ3" s="240"/>
      <c r="BA3" s="240"/>
      <c r="BB3" s="240"/>
      <c r="BC3" s="240"/>
      <c r="BD3" s="240"/>
      <c r="BE3" s="240"/>
      <c r="BY3" s="543" t="s">
        <v>271</v>
      </c>
      <c r="BZ3" s="544"/>
      <c r="CA3" s="544"/>
      <c r="CB3" s="544"/>
      <c r="CC3" s="544"/>
      <c r="CD3" s="544"/>
      <c r="CE3" s="544"/>
      <c r="CF3" s="545"/>
    </row>
    <row r="4" spans="1:84" ht="15" customHeight="1">
      <c r="A4" s="617"/>
      <c r="B4" s="618"/>
      <c r="C4" s="618"/>
      <c r="D4" s="618"/>
      <c r="E4" s="618"/>
      <c r="F4" s="618"/>
      <c r="G4" s="619"/>
      <c r="I4" s="623"/>
      <c r="J4" s="624"/>
      <c r="K4" s="624"/>
      <c r="L4" s="624"/>
      <c r="M4" s="624"/>
      <c r="N4" s="624"/>
      <c r="O4" s="624"/>
      <c r="P4" s="624"/>
      <c r="Q4" s="625"/>
      <c r="T4" s="546"/>
      <c r="U4" s="547"/>
      <c r="V4" s="547"/>
      <c r="W4" s="547"/>
      <c r="X4" s="547"/>
      <c r="Y4" s="547"/>
      <c r="Z4" s="548"/>
      <c r="AB4" s="648"/>
      <c r="AC4" s="649"/>
      <c r="AD4" s="649"/>
      <c r="AE4" s="649"/>
      <c r="AF4" s="649"/>
      <c r="AG4" s="649"/>
      <c r="AH4" s="649"/>
      <c r="AI4" s="650"/>
      <c r="AK4" s="639"/>
      <c r="AL4" s="640"/>
      <c r="AM4" s="640"/>
      <c r="AN4" s="640"/>
      <c r="AO4" s="640"/>
      <c r="AP4" s="640"/>
      <c r="AQ4" s="640"/>
      <c r="AR4" s="641"/>
      <c r="AU4" s="560" t="s">
        <v>272</v>
      </c>
      <c r="AV4" s="560"/>
      <c r="AW4" s="560"/>
      <c r="AX4" s="560"/>
      <c r="AY4" s="560"/>
      <c r="AZ4" s="560"/>
      <c r="BA4" s="560"/>
      <c r="BB4" s="560"/>
      <c r="BC4" s="560"/>
      <c r="BD4" s="560"/>
      <c r="BE4" s="560"/>
      <c r="BY4" s="546"/>
      <c r="BZ4" s="547"/>
      <c r="CA4" s="547"/>
      <c r="CB4" s="547"/>
      <c r="CC4" s="547"/>
      <c r="CD4" s="547"/>
      <c r="CE4" s="547"/>
      <c r="CF4" s="548"/>
    </row>
    <row r="5" spans="1:84" ht="15.75" thickBot="1">
      <c r="A5" s="630" t="s">
        <v>267</v>
      </c>
      <c r="B5" s="631"/>
      <c r="C5" s="631"/>
      <c r="D5" s="631"/>
      <c r="E5" s="631"/>
      <c r="F5" s="631"/>
      <c r="G5" s="632"/>
      <c r="I5" s="626" t="s">
        <v>273</v>
      </c>
      <c r="J5" s="627"/>
      <c r="K5" s="627"/>
      <c r="L5" s="627"/>
      <c r="M5" s="627"/>
      <c r="N5" s="627"/>
      <c r="O5" s="627"/>
      <c r="P5" s="627"/>
      <c r="Q5" s="628"/>
      <c r="T5" s="557" t="s">
        <v>273</v>
      </c>
      <c r="U5" s="558"/>
      <c r="V5" s="558"/>
      <c r="W5" s="558"/>
      <c r="X5" s="558"/>
      <c r="Y5" s="558"/>
      <c r="Z5" s="559"/>
      <c r="AB5" s="651"/>
      <c r="AC5" s="652"/>
      <c r="AD5" s="652"/>
      <c r="AE5" s="652"/>
      <c r="AF5" s="652"/>
      <c r="AG5" s="652"/>
      <c r="AH5" s="652"/>
      <c r="AI5" s="653"/>
      <c r="AK5" s="642"/>
      <c r="AL5" s="643"/>
      <c r="AM5" s="643"/>
      <c r="AN5" s="643"/>
      <c r="AO5" s="643"/>
      <c r="AP5" s="643"/>
      <c r="AQ5" s="643"/>
      <c r="AR5" s="644"/>
      <c r="AU5" s="560"/>
      <c r="AV5" s="560"/>
      <c r="AW5" s="560"/>
      <c r="AX5" s="560"/>
      <c r="AY5" s="560"/>
      <c r="AZ5" s="560"/>
      <c r="BA5" s="560"/>
      <c r="BB5" s="560"/>
      <c r="BC5" s="560"/>
      <c r="BD5" s="560"/>
      <c r="BE5" s="560"/>
      <c r="BY5" s="537" t="s">
        <v>274</v>
      </c>
      <c r="BZ5" s="549"/>
      <c r="CA5" s="549"/>
      <c r="CB5" s="549"/>
      <c r="CC5" s="549"/>
      <c r="CD5" s="549"/>
      <c r="CE5" s="549"/>
      <c r="CF5" s="550"/>
    </row>
    <row r="6" spans="1:84" ht="15" customHeight="1">
      <c r="A6" s="633"/>
      <c r="B6" s="634"/>
      <c r="C6" s="634"/>
      <c r="D6" s="634"/>
      <c r="E6" s="634"/>
      <c r="F6" s="634"/>
      <c r="G6" s="635"/>
      <c r="I6" s="629"/>
      <c r="J6" s="627"/>
      <c r="K6" s="627"/>
      <c r="L6" s="627"/>
      <c r="M6" s="627"/>
      <c r="N6" s="627"/>
      <c r="O6" s="627"/>
      <c r="P6" s="627"/>
      <c r="Q6" s="628"/>
      <c r="T6" s="571"/>
      <c r="U6" s="572"/>
      <c r="V6" s="572"/>
      <c r="W6" s="572"/>
      <c r="X6" s="572"/>
      <c r="Y6" s="572"/>
      <c r="Z6" s="573"/>
      <c r="AB6" s="9"/>
      <c r="AC6" s="10"/>
      <c r="AD6" s="10"/>
      <c r="AE6" s="10"/>
      <c r="AF6" s="10"/>
      <c r="AG6" s="10"/>
      <c r="AH6" s="10"/>
      <c r="AI6" s="11"/>
      <c r="AK6" s="9"/>
      <c r="AL6" s="10"/>
      <c r="AM6" s="10"/>
      <c r="AN6" s="10"/>
      <c r="AO6" s="10"/>
      <c r="AP6" s="10"/>
      <c r="AQ6" s="10"/>
      <c r="AR6" s="11"/>
      <c r="AU6" s="560"/>
      <c r="AV6" s="560"/>
      <c r="AW6" s="560"/>
      <c r="AX6" s="560"/>
      <c r="AY6" s="560"/>
      <c r="AZ6" s="560"/>
      <c r="BA6" s="560"/>
      <c r="BB6" s="560"/>
      <c r="BC6" s="560"/>
      <c r="BD6" s="560"/>
      <c r="BE6" s="560"/>
      <c r="BY6" s="537"/>
      <c r="BZ6" s="549"/>
      <c r="CA6" s="549"/>
      <c r="CB6" s="549"/>
      <c r="CC6" s="549"/>
      <c r="CD6" s="549"/>
      <c r="CE6" s="549"/>
      <c r="CF6" s="550"/>
    </row>
    <row r="7" spans="1:84" ht="15" customHeight="1">
      <c r="A7" s="630" t="s">
        <v>275</v>
      </c>
      <c r="B7" s="631"/>
      <c r="C7" s="631"/>
      <c r="D7" s="631"/>
      <c r="E7" s="631"/>
      <c r="F7" s="631"/>
      <c r="G7" s="632"/>
      <c r="I7" s="663" t="s">
        <v>276</v>
      </c>
      <c r="J7" s="664"/>
      <c r="K7" s="664"/>
      <c r="L7" s="664"/>
      <c r="M7" s="664"/>
      <c r="N7" s="664"/>
      <c r="O7" s="664"/>
      <c r="P7" s="664"/>
      <c r="Q7" s="665"/>
      <c r="T7" s="534" t="s">
        <v>277</v>
      </c>
      <c r="U7" s="535"/>
      <c r="V7" s="535"/>
      <c r="W7" s="535"/>
      <c r="X7" s="535"/>
      <c r="Y7" s="535"/>
      <c r="Z7" s="536"/>
      <c r="AB7" s="12" t="s">
        <v>278</v>
      </c>
      <c r="AC7" s="13"/>
      <c r="AD7" s="13"/>
      <c r="AE7" s="13"/>
      <c r="AF7" s="13"/>
      <c r="AG7" s="14" t="s">
        <v>279</v>
      </c>
      <c r="AH7" s="15" t="s">
        <v>280</v>
      </c>
      <c r="AI7" s="16"/>
      <c r="AK7" s="12" t="s">
        <v>278</v>
      </c>
      <c r="AL7" s="13"/>
      <c r="AM7" s="13"/>
      <c r="AN7" s="13"/>
      <c r="AO7" s="13"/>
      <c r="AP7" s="14" t="s">
        <v>279</v>
      </c>
      <c r="AQ7" s="15" t="s">
        <v>280</v>
      </c>
      <c r="AR7" s="16"/>
      <c r="AU7" s="560"/>
      <c r="AV7" s="560"/>
      <c r="AW7" s="560"/>
      <c r="AX7" s="560"/>
      <c r="AY7" s="560"/>
      <c r="AZ7" s="560"/>
      <c r="BA7" s="560"/>
      <c r="BB7" s="560"/>
      <c r="BC7" s="560"/>
      <c r="BD7" s="560"/>
      <c r="BE7" s="560"/>
      <c r="BY7" s="537"/>
      <c r="BZ7" s="549"/>
      <c r="CA7" s="549"/>
      <c r="CB7" s="549"/>
      <c r="CC7" s="549"/>
      <c r="CD7" s="549"/>
      <c r="CE7" s="549"/>
      <c r="CF7" s="550"/>
    </row>
    <row r="8" spans="1:84" ht="15.75">
      <c r="A8" s="633"/>
      <c r="B8" s="634"/>
      <c r="C8" s="634"/>
      <c r="D8" s="634"/>
      <c r="E8" s="634"/>
      <c r="F8" s="634"/>
      <c r="G8" s="635"/>
      <c r="I8" s="663"/>
      <c r="J8" s="664"/>
      <c r="K8" s="664"/>
      <c r="L8" s="664"/>
      <c r="M8" s="664"/>
      <c r="N8" s="664"/>
      <c r="O8" s="664"/>
      <c r="P8" s="664"/>
      <c r="Q8" s="665"/>
      <c r="T8" s="534"/>
      <c r="U8" s="535"/>
      <c r="V8" s="535"/>
      <c r="W8" s="535"/>
      <c r="X8" s="535"/>
      <c r="Y8" s="535"/>
      <c r="Z8" s="536"/>
      <c r="AB8" s="17" t="s">
        <v>281</v>
      </c>
      <c r="AC8" s="2"/>
      <c r="AD8" s="2"/>
      <c r="AE8" s="2"/>
      <c r="AF8" s="2"/>
      <c r="AG8" s="18">
        <v>25.5</v>
      </c>
      <c r="AH8" s="188" t="s">
        <v>282</v>
      </c>
      <c r="AI8" s="19"/>
      <c r="AK8" s="17" t="s">
        <v>281</v>
      </c>
      <c r="AL8" s="2"/>
      <c r="AM8" s="2"/>
      <c r="AN8" s="2"/>
      <c r="AO8" s="2"/>
      <c r="AP8" s="18">
        <v>24.5</v>
      </c>
      <c r="AQ8" s="188" t="s">
        <v>283</v>
      </c>
      <c r="AR8" s="19"/>
      <c r="AU8" s="600" t="s">
        <v>284</v>
      </c>
      <c r="AV8" s="600"/>
      <c r="AW8" s="600"/>
      <c r="AX8" s="600"/>
      <c r="AY8" s="600"/>
      <c r="AZ8" s="600"/>
      <c r="BA8" s="600"/>
      <c r="BB8" s="600"/>
      <c r="BC8" s="600"/>
      <c r="BD8" s="600"/>
      <c r="BE8" s="600"/>
      <c r="BY8" s="537"/>
      <c r="BZ8" s="549"/>
      <c r="CA8" s="549"/>
      <c r="CB8" s="549"/>
      <c r="CC8" s="549"/>
      <c r="CD8" s="549"/>
      <c r="CE8" s="549"/>
      <c r="CF8" s="550"/>
    </row>
    <row r="9" spans="1:84" ht="15" customHeight="1">
      <c r="A9" s="630" t="s">
        <v>271</v>
      </c>
      <c r="B9" s="631"/>
      <c r="C9" s="631"/>
      <c r="D9" s="631"/>
      <c r="E9" s="631"/>
      <c r="F9" s="631"/>
      <c r="G9" s="632"/>
      <c r="I9" s="7"/>
      <c r="J9" s="2"/>
      <c r="K9" s="2"/>
      <c r="L9" s="2"/>
      <c r="M9" s="2"/>
      <c r="N9" s="2"/>
      <c r="O9" s="2"/>
      <c r="P9" s="2"/>
      <c r="Q9" s="8"/>
      <c r="T9" s="199"/>
      <c r="U9" s="200"/>
      <c r="V9" s="200"/>
      <c r="W9" s="200"/>
      <c r="X9" s="200"/>
      <c r="Y9" s="200"/>
      <c r="Z9" s="201"/>
      <c r="AB9" s="20"/>
      <c r="AC9" s="2" t="s">
        <v>285</v>
      </c>
      <c r="AD9" s="2"/>
      <c r="AE9" s="2"/>
      <c r="AF9" s="2"/>
      <c r="AG9" s="21">
        <v>21</v>
      </c>
      <c r="AH9" s="22" t="s">
        <v>286</v>
      </c>
      <c r="AI9" s="19"/>
      <c r="AK9" s="20"/>
      <c r="AL9" s="2" t="s">
        <v>287</v>
      </c>
      <c r="AM9" s="2"/>
      <c r="AN9" s="2"/>
      <c r="AO9" s="2"/>
      <c r="AP9" s="21">
        <v>20</v>
      </c>
      <c r="AQ9" s="22" t="s">
        <v>288</v>
      </c>
      <c r="AR9" s="19"/>
      <c r="BY9" s="194"/>
      <c r="BZ9" s="60"/>
      <c r="CA9" s="60"/>
      <c r="CB9" s="60"/>
      <c r="CC9" s="60"/>
      <c r="CD9" s="60"/>
      <c r="CE9" s="60"/>
      <c r="CF9" s="61"/>
    </row>
    <row r="10" spans="1:84" ht="16.5" customHeight="1">
      <c r="A10" s="633"/>
      <c r="B10" s="634"/>
      <c r="C10" s="634"/>
      <c r="D10" s="634"/>
      <c r="E10" s="634"/>
      <c r="F10" s="634"/>
      <c r="G10" s="635"/>
      <c r="I10" s="657" t="s">
        <v>289</v>
      </c>
      <c r="J10" s="658"/>
      <c r="K10" s="658"/>
      <c r="L10" s="658"/>
      <c r="M10" s="658"/>
      <c r="N10" s="658"/>
      <c r="O10" s="658"/>
      <c r="P10" s="658"/>
      <c r="Q10" s="659"/>
      <c r="T10" s="574" t="s">
        <v>290</v>
      </c>
      <c r="U10" s="575"/>
      <c r="V10" s="575"/>
      <c r="W10" s="575"/>
      <c r="X10" s="575"/>
      <c r="Y10" s="575"/>
      <c r="Z10" s="576"/>
      <c r="AB10" s="20"/>
      <c r="AC10" s="2" t="s">
        <v>291</v>
      </c>
      <c r="AD10" s="2"/>
      <c r="AE10" s="2"/>
      <c r="AF10" s="2"/>
      <c r="AG10" s="21">
        <v>4.5</v>
      </c>
      <c r="AH10" s="22" t="s">
        <v>292</v>
      </c>
      <c r="AI10" s="19"/>
      <c r="AK10" s="20"/>
      <c r="AL10" s="2" t="s">
        <v>291</v>
      </c>
      <c r="AM10" s="2"/>
      <c r="AN10" s="2"/>
      <c r="AO10" s="2"/>
      <c r="AP10" s="21">
        <v>4.5</v>
      </c>
      <c r="AQ10" s="22" t="s">
        <v>292</v>
      </c>
      <c r="AR10" s="19"/>
      <c r="BY10" s="551" t="s">
        <v>293</v>
      </c>
      <c r="BZ10" s="552"/>
      <c r="CA10" s="552"/>
      <c r="CB10" s="552"/>
      <c r="CC10" s="552"/>
      <c r="CD10" s="552"/>
      <c r="CE10" s="552"/>
      <c r="CF10" s="553"/>
    </row>
    <row r="11" spans="1:84" ht="16.5" customHeight="1">
      <c r="A11" s="563" t="s">
        <v>294</v>
      </c>
      <c r="B11" s="564"/>
      <c r="C11" s="564"/>
      <c r="D11" s="564"/>
      <c r="E11" s="564"/>
      <c r="F11" s="564"/>
      <c r="G11" s="565"/>
      <c r="I11" s="666"/>
      <c r="J11" s="658"/>
      <c r="K11" s="658"/>
      <c r="L11" s="658"/>
      <c r="M11" s="658"/>
      <c r="N11" s="658"/>
      <c r="O11" s="658"/>
      <c r="P11" s="658"/>
      <c r="Q11" s="659"/>
      <c r="T11" s="574"/>
      <c r="U11" s="575"/>
      <c r="V11" s="575"/>
      <c r="W11" s="575"/>
      <c r="X11" s="575"/>
      <c r="Y11" s="575"/>
      <c r="Z11" s="576"/>
      <c r="AB11" s="17" t="s">
        <v>295</v>
      </c>
      <c r="AC11" s="2"/>
      <c r="AD11" s="2"/>
      <c r="AE11" s="2"/>
      <c r="AF11" s="2"/>
      <c r="AG11" s="18">
        <v>18.5</v>
      </c>
      <c r="AH11" s="188" t="s">
        <v>296</v>
      </c>
      <c r="AI11" s="19"/>
      <c r="AK11" s="17" t="s">
        <v>295</v>
      </c>
      <c r="AL11" s="2"/>
      <c r="AM11" s="2"/>
      <c r="AN11" s="2"/>
      <c r="AO11" s="2"/>
      <c r="AP11" s="18">
        <v>18.100000000000001</v>
      </c>
      <c r="AQ11" s="188" t="s">
        <v>297</v>
      </c>
      <c r="AR11" s="19"/>
      <c r="AU11" s="554" t="s">
        <v>298</v>
      </c>
      <c r="AV11" s="555"/>
      <c r="AW11" s="555"/>
      <c r="AX11" s="555"/>
      <c r="AY11" s="555"/>
      <c r="AZ11" s="555"/>
      <c r="BA11" s="555"/>
      <c r="BB11" s="555"/>
      <c r="BC11" s="555"/>
      <c r="BD11" s="555"/>
      <c r="BE11" s="556"/>
      <c r="BY11" s="233" t="s">
        <v>299</v>
      </c>
      <c r="BZ11" s="549"/>
      <c r="CA11" s="549"/>
      <c r="CB11" s="549"/>
      <c r="CC11" s="549"/>
      <c r="CD11" s="549"/>
      <c r="CE11" s="549"/>
      <c r="CF11" s="550"/>
    </row>
    <row r="12" spans="1:84" ht="16.5">
      <c r="A12" s="566"/>
      <c r="B12" s="436"/>
      <c r="C12" s="436"/>
      <c r="D12" s="436"/>
      <c r="E12" s="436"/>
      <c r="F12" s="436"/>
      <c r="G12" s="567"/>
      <c r="I12" s="666"/>
      <c r="J12" s="658"/>
      <c r="K12" s="658"/>
      <c r="L12" s="658"/>
      <c r="M12" s="658"/>
      <c r="N12" s="658"/>
      <c r="O12" s="658"/>
      <c r="P12" s="658"/>
      <c r="Q12" s="659"/>
      <c r="T12" s="574"/>
      <c r="U12" s="575"/>
      <c r="V12" s="575"/>
      <c r="W12" s="575"/>
      <c r="X12" s="575"/>
      <c r="Y12" s="575"/>
      <c r="Z12" s="576"/>
      <c r="AB12" s="23" t="s">
        <v>300</v>
      </c>
      <c r="AC12" s="13"/>
      <c r="AD12" s="13"/>
      <c r="AE12" s="13"/>
      <c r="AF12" s="13"/>
      <c r="AG12" s="24">
        <v>44</v>
      </c>
      <c r="AH12" s="198" t="s">
        <v>301</v>
      </c>
      <c r="AI12" s="16"/>
      <c r="AK12" s="23" t="s">
        <v>300</v>
      </c>
      <c r="AL12" s="13"/>
      <c r="AM12" s="13"/>
      <c r="AN12" s="13"/>
      <c r="AO12" s="13"/>
      <c r="AP12" s="24">
        <v>42.6</v>
      </c>
      <c r="AQ12" s="198" t="s">
        <v>302</v>
      </c>
      <c r="AR12" s="16"/>
      <c r="AU12" s="31"/>
      <c r="AV12" s="32"/>
      <c r="AW12" s="32"/>
      <c r="AX12" s="32"/>
      <c r="AY12" s="2"/>
      <c r="AZ12" s="2"/>
      <c r="BA12" s="2"/>
      <c r="BB12" s="2"/>
      <c r="BC12" s="2"/>
      <c r="BD12" s="2"/>
      <c r="BE12" s="8"/>
      <c r="BY12" s="233" t="s">
        <v>303</v>
      </c>
      <c r="BZ12" s="218"/>
      <c r="CA12" s="218"/>
      <c r="CB12" s="218"/>
      <c r="CC12" s="218"/>
      <c r="CD12" s="218"/>
      <c r="CE12" s="218"/>
      <c r="CF12" s="234"/>
    </row>
    <row r="13" spans="1:84" ht="15" customHeight="1">
      <c r="A13" s="568"/>
      <c r="B13" s="569"/>
      <c r="C13" s="569"/>
      <c r="D13" s="569"/>
      <c r="E13" s="569"/>
      <c r="F13" s="569"/>
      <c r="G13" s="570"/>
      <c r="I13" s="7"/>
      <c r="J13" s="2"/>
      <c r="K13" s="2"/>
      <c r="L13" s="2"/>
      <c r="M13" s="2"/>
      <c r="N13" s="2"/>
      <c r="O13" s="2"/>
      <c r="P13" s="2"/>
      <c r="Q13" s="8"/>
      <c r="T13" s="7"/>
      <c r="U13" s="2"/>
      <c r="V13" s="2"/>
      <c r="W13" s="2"/>
      <c r="X13" s="2"/>
      <c r="Y13" s="2"/>
      <c r="Z13" s="8"/>
      <c r="AB13" s="593" t="s">
        <v>304</v>
      </c>
      <c r="AC13" s="231"/>
      <c r="AD13" s="231"/>
      <c r="AE13" s="231"/>
      <c r="AF13" s="231"/>
      <c r="AG13" s="231"/>
      <c r="AH13" s="231"/>
      <c r="AI13" s="594"/>
      <c r="AK13" s="580" t="s">
        <v>305</v>
      </c>
      <c r="AL13" s="581"/>
      <c r="AM13" s="581"/>
      <c r="AN13" s="581"/>
      <c r="AO13" s="581"/>
      <c r="AP13" s="581"/>
      <c r="AQ13" s="581"/>
      <c r="AR13" s="582"/>
      <c r="AU13" s="31" t="s">
        <v>306</v>
      </c>
      <c r="AV13" s="32"/>
      <c r="AW13" s="32"/>
      <c r="AX13" s="32"/>
      <c r="AY13" s="2"/>
      <c r="AZ13" s="2"/>
      <c r="BA13" s="2"/>
      <c r="BB13" s="2"/>
      <c r="BC13" s="2"/>
      <c r="BD13" s="2"/>
      <c r="BE13" s="8"/>
      <c r="BY13" s="233" t="s">
        <v>307</v>
      </c>
      <c r="BZ13" s="218"/>
      <c r="CA13" s="218"/>
      <c r="CB13" s="218"/>
      <c r="CC13" s="218"/>
      <c r="CD13" s="218"/>
      <c r="CE13" s="218"/>
      <c r="CF13" s="234"/>
    </row>
    <row r="14" spans="1:84" ht="15" customHeight="1">
      <c r="I14" s="657" t="s">
        <v>308</v>
      </c>
      <c r="J14" s="658"/>
      <c r="K14" s="658"/>
      <c r="L14" s="658"/>
      <c r="M14" s="658"/>
      <c r="N14" s="658"/>
      <c r="O14" s="658"/>
      <c r="P14" s="658"/>
      <c r="Q14" s="659"/>
      <c r="T14" s="537" t="s">
        <v>309</v>
      </c>
      <c r="U14" s="549"/>
      <c r="V14" s="549"/>
      <c r="W14" s="549"/>
      <c r="X14" s="549"/>
      <c r="Y14" s="549"/>
      <c r="Z14" s="550"/>
      <c r="AB14" s="598"/>
      <c r="AC14" s="218"/>
      <c r="AD14" s="218"/>
      <c r="AE14" s="218"/>
      <c r="AF14" s="218"/>
      <c r="AG14" s="218"/>
      <c r="AH14" s="218"/>
      <c r="AI14" s="599"/>
      <c r="AK14" s="580"/>
      <c r="AL14" s="581"/>
      <c r="AM14" s="581"/>
      <c r="AN14" s="581"/>
      <c r="AO14" s="581"/>
      <c r="AP14" s="581"/>
      <c r="AQ14" s="581"/>
      <c r="AR14" s="582"/>
      <c r="AU14" s="33" t="s">
        <v>310</v>
      </c>
      <c r="AV14" s="32"/>
      <c r="AW14" s="32"/>
      <c r="AX14" s="32"/>
      <c r="AY14" s="2"/>
      <c r="AZ14" s="2"/>
      <c r="BA14" s="2"/>
      <c r="BB14" s="2"/>
      <c r="BC14" s="2"/>
      <c r="BD14" s="2"/>
      <c r="BE14" s="8"/>
      <c r="BY14" s="233" t="s">
        <v>311</v>
      </c>
      <c r="BZ14" s="218"/>
      <c r="CA14" s="218"/>
      <c r="CB14" s="218"/>
      <c r="CC14" s="218"/>
      <c r="CD14" s="218"/>
      <c r="CE14" s="218"/>
      <c r="CF14" s="234"/>
    </row>
    <row r="15" spans="1:84" ht="15.75" customHeight="1">
      <c r="I15" s="666"/>
      <c r="J15" s="658"/>
      <c r="K15" s="658"/>
      <c r="L15" s="658"/>
      <c r="M15" s="658"/>
      <c r="N15" s="658"/>
      <c r="O15" s="658"/>
      <c r="P15" s="658"/>
      <c r="Q15" s="659"/>
      <c r="T15" s="537"/>
      <c r="U15" s="549"/>
      <c r="V15" s="549"/>
      <c r="W15" s="549"/>
      <c r="X15" s="549"/>
      <c r="Y15" s="549"/>
      <c r="Z15" s="550"/>
      <c r="AB15" s="593" t="s">
        <v>312</v>
      </c>
      <c r="AC15" s="231"/>
      <c r="AD15" s="231"/>
      <c r="AE15" s="231"/>
      <c r="AF15" s="231"/>
      <c r="AG15" s="231"/>
      <c r="AH15" s="231"/>
      <c r="AI15" s="594"/>
      <c r="AK15" s="580" t="s">
        <v>312</v>
      </c>
      <c r="AL15" s="581"/>
      <c r="AM15" s="581"/>
      <c r="AN15" s="581"/>
      <c r="AO15" s="581"/>
      <c r="AP15" s="581"/>
      <c r="AQ15" s="581"/>
      <c r="AR15" s="582"/>
      <c r="AU15" s="33" t="s">
        <v>313</v>
      </c>
      <c r="AV15" s="32"/>
      <c r="AW15" s="32"/>
      <c r="AX15" s="32"/>
      <c r="AY15" s="2"/>
      <c r="AZ15" s="2"/>
      <c r="BA15" s="2"/>
      <c r="BB15" s="2"/>
      <c r="BC15" s="2"/>
      <c r="BD15" s="2"/>
      <c r="BE15" s="8"/>
      <c r="BY15" s="233" t="s">
        <v>314</v>
      </c>
      <c r="BZ15" s="218"/>
      <c r="CA15" s="218"/>
      <c r="CB15" s="218"/>
      <c r="CC15" s="218"/>
      <c r="CD15" s="218"/>
      <c r="CE15" s="218"/>
      <c r="CF15" s="234"/>
    </row>
    <row r="16" spans="1:84">
      <c r="I16" s="666"/>
      <c r="J16" s="658"/>
      <c r="K16" s="658"/>
      <c r="L16" s="658"/>
      <c r="M16" s="658"/>
      <c r="N16" s="658"/>
      <c r="O16" s="658"/>
      <c r="P16" s="658"/>
      <c r="Q16" s="659"/>
      <c r="T16" s="537"/>
      <c r="U16" s="549"/>
      <c r="V16" s="549"/>
      <c r="W16" s="549"/>
      <c r="X16" s="549"/>
      <c r="Y16" s="549"/>
      <c r="Z16" s="550"/>
      <c r="AB16" s="595"/>
      <c r="AC16" s="596"/>
      <c r="AD16" s="596"/>
      <c r="AE16" s="596"/>
      <c r="AF16" s="596"/>
      <c r="AG16" s="596"/>
      <c r="AH16" s="596"/>
      <c r="AI16" s="597"/>
      <c r="AK16" s="580"/>
      <c r="AL16" s="581"/>
      <c r="AM16" s="581"/>
      <c r="AN16" s="581"/>
      <c r="AO16" s="581"/>
      <c r="AP16" s="581"/>
      <c r="AQ16" s="581"/>
      <c r="AR16" s="582"/>
      <c r="AU16" s="33" t="s">
        <v>315</v>
      </c>
      <c r="AV16" s="32"/>
      <c r="AW16" s="32"/>
      <c r="AX16" s="32"/>
      <c r="AY16" s="2"/>
      <c r="AZ16" s="2"/>
      <c r="BA16" s="2"/>
      <c r="BB16" s="2"/>
      <c r="BC16" s="79"/>
      <c r="BD16" s="79"/>
      <c r="BE16" s="80"/>
      <c r="BY16" s="233" t="s">
        <v>316</v>
      </c>
      <c r="BZ16" s="218"/>
      <c r="CA16" s="218"/>
      <c r="CB16" s="218"/>
      <c r="CC16" s="218"/>
      <c r="CD16" s="218"/>
      <c r="CE16" s="218"/>
      <c r="CF16" s="234"/>
    </row>
    <row r="17" spans="9:84" ht="15" customHeight="1">
      <c r="I17" s="7"/>
      <c r="J17" s="2"/>
      <c r="K17" s="2"/>
      <c r="L17" s="2"/>
      <c r="M17" s="2"/>
      <c r="N17" s="2"/>
      <c r="O17" s="2"/>
      <c r="P17" s="2"/>
      <c r="Q17" s="8"/>
      <c r="T17" s="25"/>
      <c r="U17" s="26"/>
      <c r="V17" s="26"/>
      <c r="W17" s="26"/>
      <c r="X17" s="26"/>
      <c r="Y17" s="26"/>
      <c r="Z17" s="27"/>
      <c r="AB17" s="583" t="s">
        <v>317</v>
      </c>
      <c r="AC17" s="584"/>
      <c r="AD17" s="584"/>
      <c r="AE17" s="584"/>
      <c r="AF17" s="584"/>
      <c r="AG17" s="584"/>
      <c r="AH17" s="584"/>
      <c r="AI17" s="585"/>
      <c r="AK17" s="589" t="s">
        <v>317</v>
      </c>
      <c r="AL17" s="564"/>
      <c r="AM17" s="564"/>
      <c r="AN17" s="564"/>
      <c r="AO17" s="564"/>
      <c r="AP17" s="564"/>
      <c r="AQ17" s="564"/>
      <c r="AR17" s="590"/>
      <c r="AU17" s="33" t="s">
        <v>318</v>
      </c>
      <c r="AV17" s="32"/>
      <c r="AW17" s="32"/>
      <c r="AX17" s="32"/>
      <c r="AY17" s="2"/>
      <c r="AZ17" s="2"/>
      <c r="BA17" s="2"/>
      <c r="BB17" s="2"/>
      <c r="BC17" s="2"/>
      <c r="BD17" s="2"/>
      <c r="BE17" s="8"/>
      <c r="BY17" s="7"/>
      <c r="BZ17" s="26"/>
      <c r="CA17" s="26"/>
      <c r="CB17" s="26"/>
      <c r="CC17" s="26"/>
      <c r="CD17" s="26"/>
      <c r="CE17" s="26"/>
      <c r="CF17" s="27"/>
    </row>
    <row r="18" spans="9:84" ht="15.75" customHeight="1">
      <c r="I18" s="657" t="s">
        <v>319</v>
      </c>
      <c r="J18" s="658"/>
      <c r="K18" s="658"/>
      <c r="L18" s="658"/>
      <c r="M18" s="658"/>
      <c r="N18" s="658"/>
      <c r="O18" s="658"/>
      <c r="P18" s="658"/>
      <c r="Q18" s="659"/>
      <c r="T18" s="537" t="s">
        <v>320</v>
      </c>
      <c r="U18" s="218"/>
      <c r="V18" s="218"/>
      <c r="W18" s="218"/>
      <c r="X18" s="218"/>
      <c r="Y18" s="218"/>
      <c r="Z18" s="234"/>
      <c r="AB18" s="586"/>
      <c r="AC18" s="587"/>
      <c r="AD18" s="587"/>
      <c r="AE18" s="587"/>
      <c r="AF18" s="587"/>
      <c r="AG18" s="587"/>
      <c r="AH18" s="587"/>
      <c r="AI18" s="588"/>
      <c r="AK18" s="591"/>
      <c r="AL18" s="569"/>
      <c r="AM18" s="569"/>
      <c r="AN18" s="569"/>
      <c r="AO18" s="569"/>
      <c r="AP18" s="569"/>
      <c r="AQ18" s="569"/>
      <c r="AR18" s="592"/>
      <c r="AU18" s="33" t="s">
        <v>321</v>
      </c>
      <c r="AV18" s="32"/>
      <c r="AW18" s="32"/>
      <c r="AX18" s="32"/>
      <c r="AY18" s="2"/>
      <c r="AZ18" s="2"/>
      <c r="BA18" s="2"/>
      <c r="BB18" s="2"/>
      <c r="BC18" s="2"/>
      <c r="BD18" s="2"/>
      <c r="BE18" s="8"/>
      <c r="BY18" s="223" t="s">
        <v>322</v>
      </c>
      <c r="BZ18" s="224"/>
      <c r="CA18" s="224"/>
      <c r="CB18" s="224"/>
      <c r="CC18" s="224"/>
      <c r="CD18" s="224"/>
      <c r="CE18" s="224"/>
      <c r="CF18" s="225"/>
    </row>
    <row r="19" spans="9:84" ht="15" customHeight="1">
      <c r="I19" s="666"/>
      <c r="J19" s="658"/>
      <c r="K19" s="658"/>
      <c r="L19" s="658"/>
      <c r="M19" s="658"/>
      <c r="N19" s="658"/>
      <c r="O19" s="658"/>
      <c r="P19" s="658"/>
      <c r="Q19" s="659"/>
      <c r="T19" s="233"/>
      <c r="U19" s="218"/>
      <c r="V19" s="218"/>
      <c r="W19" s="218"/>
      <c r="X19" s="218"/>
      <c r="Y19" s="218"/>
      <c r="Z19" s="234"/>
      <c r="AB19" s="577" t="s">
        <v>323</v>
      </c>
      <c r="AC19" s="578"/>
      <c r="AD19" s="578"/>
      <c r="AE19" s="578"/>
      <c r="AF19" s="578"/>
      <c r="AG19" s="578"/>
      <c r="AH19" s="578"/>
      <c r="AI19" s="579"/>
      <c r="AK19" s="577" t="s">
        <v>323</v>
      </c>
      <c r="AL19" s="578"/>
      <c r="AM19" s="578"/>
      <c r="AN19" s="578"/>
      <c r="AO19" s="578"/>
      <c r="AP19" s="578"/>
      <c r="AQ19" s="578"/>
      <c r="AR19" s="579"/>
      <c r="AU19" s="33" t="s">
        <v>324</v>
      </c>
      <c r="AV19" s="32"/>
      <c r="AW19" s="32"/>
      <c r="AX19" s="32"/>
      <c r="AY19" s="2"/>
      <c r="AZ19" s="2"/>
      <c r="BA19" s="2"/>
      <c r="BB19" s="2"/>
      <c r="BC19" s="2"/>
      <c r="BD19" s="2"/>
      <c r="BE19" s="8"/>
      <c r="BY19" s="62"/>
      <c r="BZ19" s="63"/>
      <c r="CA19" s="63"/>
      <c r="CB19" s="63"/>
      <c r="CC19" s="63"/>
      <c r="CD19" s="63"/>
      <c r="CE19" s="63"/>
      <c r="CF19" s="64"/>
    </row>
    <row r="20" spans="9:84" ht="15.75">
      <c r="I20" s="173"/>
      <c r="J20" s="174"/>
      <c r="K20" s="174"/>
      <c r="L20" s="174"/>
      <c r="M20" s="174"/>
      <c r="N20" s="174"/>
      <c r="O20" s="174"/>
      <c r="P20" s="174"/>
      <c r="Q20" s="175"/>
      <c r="T20" s="233"/>
      <c r="U20" s="218"/>
      <c r="V20" s="218"/>
      <c r="W20" s="218"/>
      <c r="X20" s="218"/>
      <c r="Y20" s="218"/>
      <c r="Z20" s="234"/>
      <c r="AB20" s="70" t="s">
        <v>325</v>
      </c>
      <c r="AC20" s="71"/>
      <c r="AD20" s="71"/>
      <c r="AE20" s="71"/>
      <c r="AF20" s="71"/>
      <c r="AH20" s="72"/>
      <c r="AI20" s="74"/>
      <c r="AK20" s="75" t="s">
        <v>326</v>
      </c>
      <c r="AL20" s="22"/>
      <c r="AM20" s="22"/>
      <c r="AN20" s="22"/>
      <c r="AO20" s="18"/>
      <c r="AP20" s="188"/>
      <c r="AQ20" s="77"/>
      <c r="AR20" s="78"/>
      <c r="AU20" s="33"/>
      <c r="AV20" s="32"/>
      <c r="AW20" s="32"/>
      <c r="AX20" s="32"/>
      <c r="AY20" s="2"/>
      <c r="AZ20" s="2"/>
      <c r="BA20" s="2"/>
      <c r="BB20" s="2"/>
      <c r="BC20" s="2"/>
      <c r="BD20" s="2"/>
      <c r="BE20" s="8"/>
      <c r="BY20" s="223" t="s">
        <v>327</v>
      </c>
      <c r="BZ20" s="224"/>
      <c r="CA20" s="224"/>
      <c r="CB20" s="224"/>
      <c r="CC20" s="224"/>
      <c r="CD20" s="224"/>
      <c r="CE20" s="224"/>
      <c r="CF20" s="225"/>
    </row>
    <row r="21" spans="9:84" ht="15.75">
      <c r="I21" s="657" t="s">
        <v>328</v>
      </c>
      <c r="J21" s="658"/>
      <c r="K21" s="658"/>
      <c r="L21" s="658"/>
      <c r="M21" s="658"/>
      <c r="N21" s="658"/>
      <c r="O21" s="658"/>
      <c r="P21" s="658"/>
      <c r="Q21" s="659"/>
      <c r="T21" s="181"/>
      <c r="U21" s="180"/>
      <c r="V21" s="180"/>
      <c r="W21" s="180"/>
      <c r="X21" s="180"/>
      <c r="Y21" s="180"/>
      <c r="Z21" s="182"/>
      <c r="AB21" s="70" t="s">
        <v>329</v>
      </c>
      <c r="AC21" s="71"/>
      <c r="AD21" s="71"/>
      <c r="AE21" s="71"/>
      <c r="AF21" s="71"/>
      <c r="AG21" s="72"/>
      <c r="AH21" s="73"/>
      <c r="AI21" s="74"/>
      <c r="AK21" s="75" t="s">
        <v>329</v>
      </c>
      <c r="AL21" s="22"/>
      <c r="AM21" s="22"/>
      <c r="AN21" s="22"/>
      <c r="AO21" s="18"/>
      <c r="AP21" s="188"/>
      <c r="AQ21" s="22"/>
      <c r="AR21" s="76"/>
      <c r="AU21" s="31" t="s">
        <v>330</v>
      </c>
      <c r="AV21" s="32"/>
      <c r="AW21" s="32"/>
      <c r="AX21" s="32"/>
      <c r="AY21" s="2"/>
      <c r="AZ21" s="2"/>
      <c r="BA21" s="2"/>
      <c r="BB21" s="2"/>
      <c r="BC21" s="2"/>
      <c r="BD21" s="2"/>
      <c r="BE21" s="8"/>
      <c r="BY21" s="7"/>
      <c r="BZ21" s="26"/>
      <c r="CA21" s="26"/>
      <c r="CB21" s="26"/>
      <c r="CC21" s="26"/>
      <c r="CD21" s="26"/>
      <c r="CE21" s="26"/>
      <c r="CF21" s="27"/>
    </row>
    <row r="22" spans="9:84" ht="15.75">
      <c r="I22" s="660"/>
      <c r="J22" s="661"/>
      <c r="K22" s="661"/>
      <c r="L22" s="661"/>
      <c r="M22" s="661"/>
      <c r="N22" s="661"/>
      <c r="O22" s="661"/>
      <c r="P22" s="661"/>
      <c r="Q22" s="662"/>
      <c r="T22" s="537" t="s">
        <v>331</v>
      </c>
      <c r="U22" s="549"/>
      <c r="V22" s="549"/>
      <c r="W22" s="549"/>
      <c r="X22" s="549"/>
      <c r="Y22" s="549"/>
      <c r="Z22" s="550"/>
      <c r="AB22" s="70" t="s">
        <v>332</v>
      </c>
      <c r="AC22" s="71"/>
      <c r="AD22" s="71"/>
      <c r="AE22" s="71"/>
      <c r="AF22" s="71"/>
      <c r="AG22" s="72"/>
      <c r="AH22" s="73"/>
      <c r="AI22" s="74"/>
      <c r="AK22" s="75" t="s">
        <v>333</v>
      </c>
      <c r="AL22" s="22"/>
      <c r="AM22" s="22"/>
      <c r="AN22" s="22"/>
      <c r="AO22" s="18"/>
      <c r="AP22" s="188"/>
      <c r="AQ22" s="22"/>
      <c r="AR22" s="76"/>
      <c r="AU22" s="33" t="s">
        <v>334</v>
      </c>
      <c r="AV22" s="32"/>
      <c r="AW22" s="32"/>
      <c r="AX22" s="32"/>
      <c r="AY22" s="2"/>
      <c r="AZ22" s="2"/>
      <c r="BA22" s="2"/>
      <c r="BB22" s="2"/>
      <c r="BC22" s="2"/>
      <c r="BD22" s="2"/>
      <c r="BE22" s="8"/>
      <c r="BY22" s="551" t="s">
        <v>335</v>
      </c>
      <c r="BZ22" s="552"/>
      <c r="CA22" s="552"/>
      <c r="CB22" s="552"/>
      <c r="CC22" s="552"/>
      <c r="CD22" s="552"/>
      <c r="CE22" s="552"/>
      <c r="CF22" s="553"/>
    </row>
    <row r="23" spans="9:84" ht="15" customHeight="1">
      <c r="T23" s="537"/>
      <c r="U23" s="549"/>
      <c r="V23" s="549"/>
      <c r="W23" s="549"/>
      <c r="X23" s="549"/>
      <c r="Y23" s="549"/>
      <c r="Z23" s="550"/>
      <c r="AB23" s="70" t="s">
        <v>336</v>
      </c>
      <c r="AC23" s="71"/>
      <c r="AD23" s="71"/>
      <c r="AE23" s="71"/>
      <c r="AF23" s="71"/>
      <c r="AG23" s="72"/>
      <c r="AH23" s="73"/>
      <c r="AI23" s="74"/>
      <c r="AK23" s="75" t="s">
        <v>337</v>
      </c>
      <c r="AL23" s="22"/>
      <c r="AM23" s="22"/>
      <c r="AN23" s="22"/>
      <c r="AO23" s="18"/>
      <c r="AP23" s="188"/>
      <c r="AQ23" s="22"/>
      <c r="AR23" s="76"/>
      <c r="AU23" s="33" t="s">
        <v>338</v>
      </c>
      <c r="AV23" s="32"/>
      <c r="AW23" s="32"/>
      <c r="AX23" s="32"/>
      <c r="AY23" s="2"/>
      <c r="AZ23" s="2"/>
      <c r="BA23" s="2"/>
      <c r="BB23" s="2"/>
      <c r="BC23" s="2"/>
      <c r="BD23" s="2"/>
      <c r="BE23" s="8"/>
      <c r="BY23" s="233" t="s">
        <v>299</v>
      </c>
      <c r="BZ23" s="549"/>
      <c r="CA23" s="549"/>
      <c r="CB23" s="549"/>
      <c r="CC23" s="549"/>
      <c r="CD23" s="549"/>
      <c r="CE23" s="549"/>
      <c r="CF23" s="550"/>
    </row>
    <row r="24" spans="9:84" ht="16.5" thickBot="1">
      <c r="T24" s="7"/>
      <c r="U24" s="2"/>
      <c r="V24" s="2"/>
      <c r="W24" s="2"/>
      <c r="X24" s="2"/>
      <c r="Y24" s="2"/>
      <c r="Z24" s="8"/>
      <c r="AB24" s="70" t="s">
        <v>339</v>
      </c>
      <c r="AC24" s="71"/>
      <c r="AD24" s="71"/>
      <c r="AE24" s="71"/>
      <c r="AF24" s="71"/>
      <c r="AG24" s="72"/>
      <c r="AH24" s="73"/>
      <c r="AI24" s="74"/>
      <c r="AK24" s="75" t="s">
        <v>340</v>
      </c>
      <c r="AL24" s="22"/>
      <c r="AM24" s="22"/>
      <c r="AN24" s="22"/>
      <c r="AO24" s="18"/>
      <c r="AP24" s="188"/>
      <c r="AQ24" s="22"/>
      <c r="AR24" s="76"/>
      <c r="AU24" s="34" t="s">
        <v>341</v>
      </c>
      <c r="AV24" s="32"/>
      <c r="AW24" s="32"/>
      <c r="AX24" s="32"/>
      <c r="AY24" s="2"/>
      <c r="AZ24" s="2"/>
      <c r="BA24" s="2"/>
      <c r="BB24" s="2"/>
      <c r="BC24" s="2"/>
      <c r="BD24" s="2"/>
      <c r="BE24" s="8"/>
      <c r="BY24" s="233" t="s">
        <v>342</v>
      </c>
      <c r="BZ24" s="218"/>
      <c r="CA24" s="218"/>
      <c r="CB24" s="218"/>
      <c r="CC24" s="218"/>
      <c r="CD24" s="218"/>
      <c r="CE24" s="218"/>
      <c r="CF24" s="234"/>
    </row>
    <row r="25" spans="9:84" ht="15" customHeight="1" thickTop="1" thickBot="1">
      <c r="T25" s="537" t="s">
        <v>343</v>
      </c>
      <c r="U25" s="218"/>
      <c r="V25" s="218"/>
      <c r="W25" s="218"/>
      <c r="X25" s="218"/>
      <c r="Y25" s="218"/>
      <c r="Z25" s="234"/>
      <c r="AB25" s="795" t="s">
        <v>344</v>
      </c>
      <c r="AC25" s="796"/>
      <c r="AD25" s="796"/>
      <c r="AE25" s="796"/>
      <c r="AF25" s="796"/>
      <c r="AG25" s="796"/>
      <c r="AH25" s="796"/>
      <c r="AI25" s="797"/>
      <c r="AK25" s="795" t="s">
        <v>345</v>
      </c>
      <c r="AL25" s="796"/>
      <c r="AM25" s="796"/>
      <c r="AN25" s="796"/>
      <c r="AO25" s="796"/>
      <c r="AP25" s="796"/>
      <c r="AQ25" s="796"/>
      <c r="AR25" s="797"/>
      <c r="AU25" s="33" t="s">
        <v>346</v>
      </c>
      <c r="AV25" s="32"/>
      <c r="AW25" s="32"/>
      <c r="AX25" s="32"/>
      <c r="AY25" s="2"/>
      <c r="AZ25" s="2"/>
      <c r="BA25" s="2"/>
      <c r="BB25" s="2"/>
      <c r="BC25" s="2"/>
      <c r="BD25" s="2"/>
      <c r="BE25" s="8"/>
      <c r="BY25" s="233" t="s">
        <v>347</v>
      </c>
      <c r="BZ25" s="218"/>
      <c r="CA25" s="218"/>
      <c r="CB25" s="218"/>
      <c r="CC25" s="218"/>
      <c r="CD25" s="218"/>
      <c r="CE25" s="218"/>
      <c r="CF25" s="234"/>
    </row>
    <row r="26" spans="9:84" ht="15" customHeight="1" thickTop="1">
      <c r="T26" s="233"/>
      <c r="U26" s="218"/>
      <c r="V26" s="218"/>
      <c r="W26" s="218"/>
      <c r="X26" s="218"/>
      <c r="Y26" s="218"/>
      <c r="Z26" s="234"/>
      <c r="AU26" s="33" t="s">
        <v>348</v>
      </c>
      <c r="AV26" s="32"/>
      <c r="AW26" s="32"/>
      <c r="AX26" s="32"/>
      <c r="AY26" s="2"/>
      <c r="AZ26" s="2"/>
      <c r="BA26" s="2"/>
      <c r="BB26" s="2"/>
      <c r="BC26" s="2"/>
      <c r="BD26" s="2"/>
      <c r="BE26" s="8"/>
      <c r="BY26" s="233" t="s">
        <v>349</v>
      </c>
      <c r="BZ26" s="218"/>
      <c r="CA26" s="218"/>
      <c r="CB26" s="218"/>
      <c r="CC26" s="218"/>
      <c r="CD26" s="218"/>
      <c r="CE26" s="218"/>
      <c r="CF26" s="234"/>
    </row>
    <row r="27" spans="9:84" ht="15" customHeight="1">
      <c r="T27" s="233"/>
      <c r="U27" s="218"/>
      <c r="V27" s="218"/>
      <c r="W27" s="218"/>
      <c r="X27" s="218"/>
      <c r="Y27" s="218"/>
      <c r="Z27" s="234"/>
      <c r="AB27" s="655" t="s">
        <v>350</v>
      </c>
      <c r="AC27" s="655"/>
      <c r="AD27" s="655"/>
      <c r="AE27" s="655"/>
      <c r="AF27" s="655"/>
      <c r="AG27" s="655"/>
      <c r="AH27" s="655"/>
      <c r="AI27" s="655"/>
      <c r="AJ27" s="655"/>
      <c r="AK27" s="655"/>
      <c r="AL27" s="655"/>
      <c r="AM27" s="655"/>
      <c r="AN27" s="655"/>
      <c r="AO27" s="655"/>
      <c r="AP27" s="655"/>
      <c r="AQ27" s="655"/>
      <c r="AR27" s="655"/>
      <c r="AU27" s="33" t="s">
        <v>351</v>
      </c>
      <c r="AV27" s="32"/>
      <c r="AW27" s="32"/>
      <c r="AX27" s="32"/>
      <c r="AY27" s="2"/>
      <c r="AZ27" s="2"/>
      <c r="BA27" s="2"/>
      <c r="BB27" s="2"/>
      <c r="BC27" s="2"/>
      <c r="BD27" s="2"/>
      <c r="BE27" s="8"/>
      <c r="BY27" s="233" t="s">
        <v>352</v>
      </c>
      <c r="BZ27" s="218"/>
      <c r="CA27" s="218"/>
      <c r="CB27" s="218"/>
      <c r="CC27" s="218"/>
      <c r="CD27" s="218"/>
      <c r="CE27" s="218"/>
      <c r="CF27" s="234"/>
    </row>
    <row r="28" spans="9:84">
      <c r="T28" s="233"/>
      <c r="U28" s="218"/>
      <c r="V28" s="218"/>
      <c r="W28" s="218"/>
      <c r="X28" s="218"/>
      <c r="Y28" s="218"/>
      <c r="Z28" s="234"/>
      <c r="AB28" s="656" t="s">
        <v>353</v>
      </c>
      <c r="AC28" s="656"/>
      <c r="AD28" s="656"/>
      <c r="AE28" s="656"/>
      <c r="AF28" s="656"/>
      <c r="AG28" s="656"/>
      <c r="AH28" s="656"/>
      <c r="AI28" s="656"/>
      <c r="AJ28" s="656"/>
      <c r="AK28" s="656"/>
      <c r="AL28" s="656"/>
      <c r="AM28" s="656"/>
      <c r="AN28" s="656"/>
      <c r="AO28" s="656"/>
      <c r="AP28" s="656"/>
      <c r="AQ28" s="656"/>
      <c r="AR28" s="656"/>
      <c r="AU28" s="33" t="s">
        <v>354</v>
      </c>
      <c r="AV28" s="32"/>
      <c r="AW28" s="32"/>
      <c r="AX28" s="32"/>
      <c r="AY28" s="2"/>
      <c r="AZ28" s="2"/>
      <c r="BA28" s="2"/>
      <c r="BB28" s="2"/>
      <c r="BC28" s="2"/>
      <c r="BD28" s="2"/>
      <c r="BE28" s="8"/>
      <c r="BY28" s="233" t="s">
        <v>355</v>
      </c>
      <c r="BZ28" s="218"/>
      <c r="CA28" s="218"/>
      <c r="CB28" s="218"/>
      <c r="CC28" s="218"/>
      <c r="CD28" s="218"/>
      <c r="CE28" s="218"/>
      <c r="CF28" s="234"/>
    </row>
    <row r="29" spans="9:84">
      <c r="T29" s="7"/>
      <c r="U29" s="2"/>
      <c r="V29" s="2"/>
      <c r="W29" s="2"/>
      <c r="X29" s="2"/>
      <c r="Y29" s="2"/>
      <c r="Z29" s="8"/>
      <c r="AB29" s="656"/>
      <c r="AC29" s="656"/>
      <c r="AD29" s="656"/>
      <c r="AE29" s="656"/>
      <c r="AF29" s="656"/>
      <c r="AG29" s="656"/>
      <c r="AH29" s="656"/>
      <c r="AI29" s="656"/>
      <c r="AJ29" s="656"/>
      <c r="AK29" s="656"/>
      <c r="AL29" s="656"/>
      <c r="AM29" s="656"/>
      <c r="AN29" s="656"/>
      <c r="AO29" s="656"/>
      <c r="AP29" s="656"/>
      <c r="AQ29" s="656"/>
      <c r="AR29" s="656"/>
      <c r="AU29" s="33" t="s">
        <v>356</v>
      </c>
      <c r="AV29" s="32"/>
      <c r="AW29" s="32"/>
      <c r="AX29" s="32"/>
      <c r="AY29" s="2"/>
      <c r="AZ29" s="2"/>
      <c r="BA29" s="2"/>
      <c r="BB29" s="79"/>
      <c r="BC29" s="79"/>
      <c r="BD29" s="79"/>
      <c r="BE29" s="80"/>
      <c r="BY29" s="62"/>
      <c r="BZ29" s="63"/>
      <c r="CA29" s="63"/>
      <c r="CB29" s="63"/>
      <c r="CC29" s="63"/>
      <c r="CD29" s="63"/>
      <c r="CE29" s="63"/>
      <c r="CF29" s="64"/>
    </row>
    <row r="30" spans="9:84" ht="15.75">
      <c r="T30" s="537" t="s">
        <v>357</v>
      </c>
      <c r="U30" s="218"/>
      <c r="V30" s="218"/>
      <c r="W30" s="218"/>
      <c r="X30" s="218"/>
      <c r="Y30" s="218"/>
      <c r="Z30" s="234"/>
      <c r="AB30" s="656"/>
      <c r="AC30" s="656"/>
      <c r="AD30" s="656"/>
      <c r="AE30" s="656"/>
      <c r="AF30" s="656"/>
      <c r="AG30" s="656"/>
      <c r="AH30" s="656"/>
      <c r="AI30" s="656"/>
      <c r="AJ30" s="656"/>
      <c r="AK30" s="656"/>
      <c r="AL30" s="656"/>
      <c r="AM30" s="656"/>
      <c r="AN30" s="656"/>
      <c r="AO30" s="656"/>
      <c r="AP30" s="656"/>
      <c r="AQ30" s="656"/>
      <c r="AR30" s="656"/>
      <c r="AU30" s="33" t="s">
        <v>358</v>
      </c>
      <c r="AV30" s="32"/>
      <c r="AW30" s="32"/>
      <c r="AX30" s="32"/>
      <c r="AY30" s="2"/>
      <c r="AZ30" s="2"/>
      <c r="BA30" s="2"/>
      <c r="BB30" s="2"/>
      <c r="BC30" s="2"/>
      <c r="BD30" s="2"/>
      <c r="BE30" s="8"/>
      <c r="BY30" s="220" t="s">
        <v>359</v>
      </c>
      <c r="BZ30" s="221"/>
      <c r="CA30" s="221"/>
      <c r="CB30" s="221"/>
      <c r="CC30" s="221"/>
      <c r="CD30" s="221"/>
      <c r="CE30" s="221"/>
      <c r="CF30" s="222"/>
    </row>
    <row r="31" spans="9:84" ht="15.75">
      <c r="T31" s="233"/>
      <c r="U31" s="218"/>
      <c r="V31" s="218"/>
      <c r="W31" s="218"/>
      <c r="X31" s="218"/>
      <c r="Y31" s="218"/>
      <c r="Z31" s="234"/>
      <c r="AB31" s="654" t="s">
        <v>360</v>
      </c>
      <c r="AC31" s="654"/>
      <c r="AD31" s="654"/>
      <c r="AE31" s="654"/>
      <c r="AF31" s="654"/>
      <c r="AG31" s="654"/>
      <c r="AH31" s="654"/>
      <c r="AI31" s="654"/>
      <c r="AJ31" s="654"/>
      <c r="AK31" s="654"/>
      <c r="AL31" s="654"/>
      <c r="AM31" s="654"/>
      <c r="AN31" s="654"/>
      <c r="AO31" s="654"/>
      <c r="AP31" s="654"/>
      <c r="AQ31" s="654"/>
      <c r="AR31" s="654"/>
      <c r="AU31" s="33" t="s">
        <v>361</v>
      </c>
      <c r="AV31" s="32"/>
      <c r="AW31" s="32"/>
      <c r="AX31" s="32"/>
      <c r="AY31" s="2"/>
      <c r="AZ31" s="2"/>
      <c r="BA31" s="2"/>
      <c r="BB31" s="2"/>
      <c r="BC31" s="2"/>
      <c r="BD31" s="2"/>
      <c r="BE31" s="8"/>
    </row>
    <row r="32" spans="9:84">
      <c r="T32" s="233"/>
      <c r="U32" s="218"/>
      <c r="V32" s="218"/>
      <c r="W32" s="218"/>
      <c r="X32" s="218"/>
      <c r="Y32" s="218"/>
      <c r="Z32" s="234"/>
      <c r="AU32" s="33" t="s">
        <v>362</v>
      </c>
      <c r="AV32" s="32"/>
      <c r="AW32" s="32"/>
      <c r="AX32" s="32"/>
      <c r="AY32" s="2"/>
      <c r="AZ32" s="2"/>
      <c r="BA32" s="2"/>
      <c r="BB32" s="2"/>
      <c r="BC32" s="2"/>
      <c r="BD32" s="2"/>
      <c r="BE32" s="8"/>
    </row>
    <row r="33" spans="20:74">
      <c r="T33" s="28"/>
      <c r="U33" s="29"/>
      <c r="V33" s="29"/>
      <c r="W33" s="29"/>
      <c r="X33" s="29"/>
      <c r="Y33" s="29"/>
      <c r="Z33" s="30"/>
      <c r="AU33" s="33" t="s">
        <v>363</v>
      </c>
      <c r="AV33" s="32"/>
      <c r="AW33" s="32"/>
      <c r="AX33" s="32"/>
      <c r="AY33" s="2"/>
      <c r="AZ33" s="2"/>
      <c r="BA33" s="2"/>
      <c r="BB33" s="2"/>
      <c r="BC33" s="2"/>
      <c r="BD33" s="2"/>
      <c r="BE33" s="8"/>
    </row>
    <row r="34" spans="20:74" ht="15.75">
      <c r="AU34" s="611"/>
      <c r="AV34" s="612"/>
      <c r="AW34" s="612"/>
      <c r="AX34" s="612"/>
      <c r="AY34" s="612"/>
      <c r="AZ34" s="612"/>
      <c r="BA34" s="612"/>
      <c r="BB34" s="612"/>
      <c r="BC34" s="612"/>
      <c r="BD34" s="612"/>
      <c r="BE34" s="613"/>
    </row>
    <row r="35" spans="20:74" ht="17.25" customHeight="1">
      <c r="AU35" s="31" t="s">
        <v>364</v>
      </c>
      <c r="AV35" s="32"/>
      <c r="AW35" s="32"/>
      <c r="AX35" s="32"/>
      <c r="AY35" s="2"/>
      <c r="AZ35" s="2"/>
      <c r="BA35" s="2"/>
      <c r="BB35" s="2"/>
      <c r="BC35" s="2"/>
      <c r="BD35" s="2"/>
      <c r="BE35" s="8"/>
    </row>
    <row r="36" spans="20:74">
      <c r="AU36" s="608" t="s">
        <v>365</v>
      </c>
      <c r="AV36" s="609"/>
      <c r="AW36" s="609"/>
      <c r="AX36" s="609"/>
      <c r="AY36" s="609"/>
      <c r="AZ36" s="609"/>
      <c r="BA36" s="609"/>
      <c r="BB36" s="609"/>
      <c r="BC36" s="609"/>
      <c r="BD36" s="609"/>
      <c r="BE36" s="610"/>
    </row>
    <row r="37" spans="20:74" ht="15" customHeight="1">
      <c r="AU37" s="608"/>
      <c r="AV37" s="609"/>
      <c r="AW37" s="609"/>
      <c r="AX37" s="609"/>
      <c r="AY37" s="609"/>
      <c r="AZ37" s="609"/>
      <c r="BA37" s="609"/>
      <c r="BB37" s="609"/>
      <c r="BC37" s="609"/>
      <c r="BD37" s="609"/>
      <c r="BE37" s="610"/>
    </row>
    <row r="38" spans="20:74" ht="15" customHeight="1">
      <c r="AU38" s="33" t="s">
        <v>366</v>
      </c>
      <c r="AV38" s="32"/>
      <c r="AW38" s="32"/>
      <c r="AX38" s="32"/>
      <c r="AY38" s="2"/>
      <c r="AZ38" s="2"/>
      <c r="BA38" s="2"/>
      <c r="BB38" s="2"/>
      <c r="BC38" s="2"/>
      <c r="BD38" s="2"/>
      <c r="BE38" s="8"/>
    </row>
    <row r="39" spans="20:74" ht="15" customHeight="1">
      <c r="AU39" s="33" t="s">
        <v>367</v>
      </c>
      <c r="AV39" s="32"/>
      <c r="AW39" s="32"/>
      <c r="AX39" s="32"/>
      <c r="AY39" s="2"/>
      <c r="AZ39" s="2"/>
      <c r="BA39" s="2"/>
      <c r="BB39" s="2"/>
      <c r="BC39" s="2"/>
      <c r="BD39" s="2"/>
      <c r="BE39" s="8"/>
    </row>
    <row r="40" spans="20:74" ht="15" customHeight="1">
      <c r="AU40" s="33"/>
      <c r="AV40" s="32"/>
      <c r="AW40" s="32"/>
      <c r="AX40" s="32"/>
      <c r="AY40" s="2"/>
      <c r="AZ40" s="2"/>
      <c r="BA40" s="2"/>
      <c r="BB40" s="2"/>
      <c r="BC40" s="2"/>
      <c r="BD40" s="2"/>
      <c r="BE40" s="8"/>
    </row>
    <row r="41" spans="20:74" ht="15.75" customHeight="1">
      <c r="AU41" s="602" t="s">
        <v>368</v>
      </c>
      <c r="AV41" s="603"/>
      <c r="AW41" s="603"/>
      <c r="AX41" s="603"/>
      <c r="AY41" s="603"/>
      <c r="AZ41" s="603"/>
      <c r="BA41" s="603"/>
      <c r="BB41" s="603"/>
      <c r="BC41" s="603"/>
      <c r="BD41" s="603"/>
      <c r="BE41" s="604"/>
    </row>
    <row r="42" spans="20:74" ht="15.75" customHeight="1">
      <c r="AU42" s="605"/>
      <c r="AV42" s="606"/>
      <c r="AW42" s="606"/>
      <c r="AX42" s="606"/>
      <c r="AY42" s="606"/>
      <c r="AZ42" s="606"/>
      <c r="BA42" s="606"/>
      <c r="BB42" s="606"/>
      <c r="BC42" s="606"/>
      <c r="BD42" s="606"/>
      <c r="BE42" s="607"/>
    </row>
    <row r="44" spans="20:74">
      <c r="BG44" s="794" t="s">
        <v>369</v>
      </c>
      <c r="BH44" s="794"/>
      <c r="BI44" s="794"/>
      <c r="BJ44" s="794"/>
      <c r="BK44" s="794"/>
      <c r="BL44" s="794"/>
      <c r="BM44" s="794"/>
      <c r="BN44" s="794"/>
      <c r="BO44" s="794"/>
      <c r="BP44" s="794"/>
      <c r="BQ44" s="794"/>
      <c r="BR44" s="794"/>
      <c r="BS44" s="794"/>
      <c r="BT44" s="794"/>
      <c r="BU44" s="794"/>
      <c r="BV44" s="794"/>
    </row>
    <row r="45" spans="20:74">
      <c r="BG45" s="601"/>
      <c r="BH45" s="601"/>
      <c r="BI45" s="601"/>
      <c r="BJ45" s="601"/>
      <c r="BK45" s="601"/>
      <c r="BL45" s="601"/>
      <c r="BM45" s="601"/>
      <c r="BN45" s="601"/>
      <c r="BO45" s="601"/>
      <c r="BP45" s="601"/>
      <c r="BQ45" s="601"/>
      <c r="BR45" s="601"/>
      <c r="BS45" s="601"/>
      <c r="BT45" s="601"/>
      <c r="BU45" s="601"/>
    </row>
    <row r="46" spans="20:74">
      <c r="BG46" s="601"/>
      <c r="BH46" s="601"/>
      <c r="BI46" s="601"/>
      <c r="BJ46" s="601"/>
      <c r="BK46" s="601"/>
      <c r="BL46" s="601"/>
      <c r="BM46" s="601"/>
      <c r="BN46" s="601"/>
      <c r="BO46" s="601"/>
      <c r="BP46" s="601"/>
      <c r="BQ46" s="601"/>
      <c r="BR46" s="601"/>
      <c r="BS46" s="601"/>
      <c r="BT46" s="601"/>
      <c r="BU46" s="601"/>
    </row>
    <row r="49" spans="1:2" ht="15" customHeight="1"/>
    <row r="52" spans="1:2">
      <c r="A52" s="6" t="s">
        <v>12</v>
      </c>
      <c r="B52" s="6" t="s">
        <v>193</v>
      </c>
    </row>
    <row r="53" spans="1:2">
      <c r="A53" s="6" t="s">
        <v>201</v>
      </c>
      <c r="B53" s="6" t="s">
        <v>160</v>
      </c>
    </row>
    <row r="54" spans="1:2">
      <c r="A54" s="6"/>
      <c r="B54" s="6" t="s">
        <v>165</v>
      </c>
    </row>
    <row r="66" ht="15.75" customHeight="1"/>
    <row r="77" ht="15.75" customHeight="1"/>
    <row r="78" ht="15.75" customHeight="1"/>
    <row r="82" ht="15" customHeight="1"/>
    <row r="83" ht="15" customHeight="1"/>
    <row r="84" ht="15" customHeight="1"/>
    <row r="85" ht="15" customHeight="1"/>
    <row r="86" ht="15" customHeight="1"/>
    <row r="87" ht="15" customHeight="1"/>
  </sheetData>
  <sheetProtection sheet="1" objects="1" scenarios="1"/>
  <mergeCells count="70">
    <mergeCell ref="I21:Q22"/>
    <mergeCell ref="I7:Q8"/>
    <mergeCell ref="I10:Q12"/>
    <mergeCell ref="I14:Q16"/>
    <mergeCell ref="I18:Q19"/>
    <mergeCell ref="A3:G4"/>
    <mergeCell ref="I3:Q4"/>
    <mergeCell ref="I5:Q6"/>
    <mergeCell ref="A5:G6"/>
    <mergeCell ref="A7:G8"/>
    <mergeCell ref="A9:G10"/>
    <mergeCell ref="AK3:AR5"/>
    <mergeCell ref="AB3:AI5"/>
    <mergeCell ref="T30:Z32"/>
    <mergeCell ref="T22:Z23"/>
    <mergeCell ref="AB31:AR31"/>
    <mergeCell ref="AK25:AR25"/>
    <mergeCell ref="AB27:AR27"/>
    <mergeCell ref="AB28:AR30"/>
    <mergeCell ref="BG46:BU46"/>
    <mergeCell ref="AU41:BE42"/>
    <mergeCell ref="AU36:BE37"/>
    <mergeCell ref="BY22:CF22"/>
    <mergeCell ref="BY23:CF23"/>
    <mergeCell ref="BY30:CF30"/>
    <mergeCell ref="BY24:CF24"/>
    <mergeCell ref="BY25:CF25"/>
    <mergeCell ref="BY26:CF26"/>
    <mergeCell ref="BY27:CF27"/>
    <mergeCell ref="BY28:CF28"/>
    <mergeCell ref="AU34:BE34"/>
    <mergeCell ref="BG45:BU45"/>
    <mergeCell ref="BG44:BV44"/>
    <mergeCell ref="BY1:CF1"/>
    <mergeCell ref="AU8:BE8"/>
    <mergeCell ref="BY15:CF15"/>
    <mergeCell ref="BY16:CF16"/>
    <mergeCell ref="BY11:CF11"/>
    <mergeCell ref="A11:G13"/>
    <mergeCell ref="T3:Z4"/>
    <mergeCell ref="T6:Z6"/>
    <mergeCell ref="BY18:CF18"/>
    <mergeCell ref="BY20:CF20"/>
    <mergeCell ref="T10:Z12"/>
    <mergeCell ref="AK19:AR19"/>
    <mergeCell ref="AK13:AR14"/>
    <mergeCell ref="AK15:AR16"/>
    <mergeCell ref="AB17:AI18"/>
    <mergeCell ref="AK17:AR18"/>
    <mergeCell ref="T18:Z20"/>
    <mergeCell ref="AB15:AI16"/>
    <mergeCell ref="AB19:AI19"/>
    <mergeCell ref="T14:Z16"/>
    <mergeCell ref="AB13:AI14"/>
    <mergeCell ref="T7:Z8"/>
    <mergeCell ref="T25:Z28"/>
    <mergeCell ref="AB25:AI25"/>
    <mergeCell ref="A1:G2"/>
    <mergeCell ref="BY12:CF12"/>
    <mergeCell ref="BY13:CF13"/>
    <mergeCell ref="BY14:CF14"/>
    <mergeCell ref="AU1:BV1"/>
    <mergeCell ref="AU3:BE3"/>
    <mergeCell ref="BY3:CF4"/>
    <mergeCell ref="BY5:CF8"/>
    <mergeCell ref="BY10:CF10"/>
    <mergeCell ref="AU11:BE11"/>
    <mergeCell ref="T5:Z5"/>
    <mergeCell ref="AU4:BE7"/>
    <mergeCell ref="T1:AR1"/>
  </mergeCells>
  <hyperlinks>
    <hyperlink ref="AB25:AI25" r:id="rId1" display="Click here for the full PCIT model on the NC CTP website" xr:uid="{24465419-D6BD-4478-9F09-CE4E93E26B45}"/>
    <hyperlink ref="BY18:CF18" r:id="rId2" display="Click here for TF-CBT telehealth resources" xr:uid="{5B7C0C85-4B01-4547-9755-E031C91DC8B5}"/>
    <hyperlink ref="BY20:CF20" r:id="rId3" display="Click here for PCIT telehealth resources" xr:uid="{2772B9D2-9B1A-4EF6-AC40-CA15DC9EC056}"/>
    <hyperlink ref="BY30:CF30" r:id="rId4" display="Click here for PCIT telehealth resources" xr:uid="{42F8CA5E-F549-4D2F-A7D4-1872FC8E51A3}"/>
    <hyperlink ref="T7:Z8" r:id="rId5" display="Click here to view the original models and other resources on the NC CTP website" xr:uid="{4C966B26-A6D8-4B70-BABD-95F674C410A1}"/>
    <hyperlink ref="AK25:AR25" r:id="rId6" display="Click here for the full TF-CBT model on the NC CTP website" xr:uid="{AC7DFCFB-2DAD-4C1B-8AC1-C1058E1FF39E}"/>
    <hyperlink ref="AB31:AR31" r:id="rId7" display="Click here to view EBT cost worksheets and related resources on the Chapin Hall website" xr:uid="{50EA3AF4-37F9-407E-BE44-9346F1281076}"/>
    <hyperlink ref="AU8:BE8" r:id="rId8" display="Link to more PCIT room setup info, including suggestions for specific brands and products" xr:uid="{4FD520C7-B8FC-4D31-A22B-46A55E6AABF9}"/>
    <hyperlink ref="A5:G6" location="'Step 1 resources'!T1" display="North Carolina Child Treatment Program (NC CTP) Clinical Service Delivery Time Models" xr:uid="{4A3522CE-E801-41A1-8E50-B90DEC67057F}"/>
    <hyperlink ref="A7:G8" location="'Step 1 resources'!AU1" display="Parent-Child Interaction Therapy (PCIT) room setup" xr:uid="{3B1588B6-57A4-4B03-8920-14D0DA1CD40D}"/>
    <hyperlink ref="AU1:BB1" location="'Step 1 resources'!A1" display="Click here to return to Table of Contents for Step 1 Resources" xr:uid="{C0E9CB5B-9E84-4851-B287-487E41108F47}"/>
    <hyperlink ref="T1:AI1" location="'Step 1 resources'!A3" display="Click here to return to Table of Contents for Step 1 Resources" xr:uid="{D579E7F9-4714-478B-AFD4-744AF3A3E8D0}"/>
    <hyperlink ref="A9:G10" location="'Step 1 resources'!BY3" display="Resource Guides for Alternate Modes of EBT Delivery (Telehealth, Home- or Community-Based, etc.)" xr:uid="{25322358-9513-4775-868B-682A7FED9473}"/>
    <hyperlink ref="AU1:BV1" location="'Step 1 resources'!A7" display="Click here to return to table of contents for Step 1 resources" xr:uid="{6BE9EECC-2168-4980-8521-663F479BC657}"/>
    <hyperlink ref="BY1:CF1" location="'Step 1 resources'!A9" display="Click here to return to table of contents for Step 1 resources" xr:uid="{7AD863E8-DF90-4B26-ACF4-82E16AD3AD64}"/>
    <hyperlink ref="T1:AR1" location="'Step 1 resources'!A5" display="Click here to return to table of contents for Step 1 resources" xr:uid="{16BB9636-190C-4426-8171-0A00FA3F84AD}"/>
    <hyperlink ref="A3:G4" location="'Step 1 resources'!I3" display="Problematic Sexual Behavior Cognitive Behavioral Therapy (PSB-CBT) Agency Readiness Guide" xr:uid="{7D550C32-5607-41E1-8B60-8C6DBA37B6BA}"/>
    <hyperlink ref="I7:Q8" r:id="rId9" display="Click here to view the complete Agency Readiness Guide and related resources on the PSB-CBT website (the guide is the first resource)" xr:uid="{888A4646-6B37-4C66-AAED-B9A3EAFED339}"/>
  </hyperlinks>
  <pageMargins left="0.7" right="0.7" top="0.75" bottom="0.75" header="0.3" footer="0.3"/>
  <pageSetup orientation="portrait" r:id="rId10"/>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C400-F3C7-4D73-8656-C6A088CA60B8}">
  <dimension ref="A1:AF35"/>
  <sheetViews>
    <sheetView topLeftCell="F1" zoomScaleNormal="100" workbookViewId="0">
      <selection activeCell="Z35" sqref="Z35:AF35"/>
    </sheetView>
  </sheetViews>
  <sheetFormatPr defaultColWidth="8.5703125" defaultRowHeight="15"/>
  <cols>
    <col min="1" max="16384" width="8.5703125" style="1"/>
  </cols>
  <sheetData>
    <row r="1" spans="1:32" ht="15.75">
      <c r="A1" s="240" t="s">
        <v>370</v>
      </c>
      <c r="B1" s="240"/>
      <c r="C1" s="240"/>
      <c r="D1" s="240"/>
      <c r="E1" s="240"/>
      <c r="F1" s="240"/>
      <c r="G1" s="240"/>
      <c r="H1" s="240"/>
      <c r="I1" s="240"/>
      <c r="K1" s="725" t="s">
        <v>371</v>
      </c>
      <c r="L1" s="726"/>
      <c r="M1" s="726"/>
      <c r="N1" s="726"/>
      <c r="O1" s="726"/>
      <c r="P1" s="726"/>
      <c r="Q1" s="726"/>
      <c r="R1" s="726"/>
      <c r="S1" s="726"/>
      <c r="T1" s="726"/>
      <c r="U1" s="726"/>
      <c r="V1" s="727"/>
      <c r="W1" s="727"/>
      <c r="X1" s="727"/>
      <c r="Y1" s="727"/>
      <c r="Z1" s="727"/>
      <c r="AA1" s="727"/>
      <c r="AB1" s="727"/>
      <c r="AC1" s="727"/>
      <c r="AD1" s="727"/>
      <c r="AE1" s="727"/>
      <c r="AF1" s="727"/>
    </row>
    <row r="2" spans="1:32" ht="15" customHeight="1">
      <c r="A2" s="560" t="s">
        <v>372</v>
      </c>
      <c r="B2" s="560"/>
      <c r="C2" s="560"/>
      <c r="D2" s="560"/>
      <c r="E2" s="560"/>
      <c r="F2" s="560"/>
      <c r="G2" s="560"/>
      <c r="H2" s="560"/>
      <c r="I2" s="560"/>
      <c r="K2" s="301" t="s">
        <v>373</v>
      </c>
      <c r="L2" s="301"/>
      <c r="M2" s="301"/>
      <c r="N2" s="301"/>
      <c r="O2" s="301"/>
      <c r="P2" s="301"/>
      <c r="Q2" s="301"/>
      <c r="R2" s="301"/>
      <c r="S2" s="301"/>
      <c r="T2" s="301"/>
      <c r="U2" s="301"/>
      <c r="V2" s="301" t="s">
        <v>374</v>
      </c>
      <c r="W2" s="301"/>
      <c r="X2" s="301"/>
      <c r="Y2" s="301"/>
      <c r="Z2" s="301"/>
      <c r="AA2" s="301"/>
      <c r="AB2" s="301"/>
      <c r="AC2" s="301"/>
      <c r="AD2" s="301"/>
      <c r="AE2" s="301"/>
      <c r="AF2" s="301"/>
    </row>
    <row r="3" spans="1:32" ht="15" customHeight="1">
      <c r="A3" s="560"/>
      <c r="B3" s="560"/>
      <c r="C3" s="560"/>
      <c r="D3" s="560"/>
      <c r="E3" s="560"/>
      <c r="F3" s="560"/>
      <c r="G3" s="560"/>
      <c r="H3" s="560"/>
      <c r="I3" s="560"/>
      <c r="K3" s="721" t="s">
        <v>375</v>
      </c>
      <c r="L3" s="721"/>
      <c r="M3" s="721"/>
      <c r="N3" s="721"/>
      <c r="O3" s="721"/>
      <c r="P3" s="721"/>
      <c r="Q3" s="721"/>
      <c r="R3" s="721"/>
      <c r="S3" s="721"/>
      <c r="T3" s="721"/>
      <c r="U3" s="721"/>
      <c r="V3" s="721" t="s">
        <v>376</v>
      </c>
      <c r="W3" s="721"/>
      <c r="X3" s="721"/>
      <c r="Y3" s="721"/>
      <c r="Z3" s="721"/>
      <c r="AA3" s="721"/>
      <c r="AB3" s="721"/>
      <c r="AC3" s="721"/>
      <c r="AD3" s="721"/>
      <c r="AE3" s="721"/>
      <c r="AF3" s="721"/>
    </row>
    <row r="4" spans="1:32" ht="15" customHeight="1">
      <c r="A4" s="719" t="s">
        <v>377</v>
      </c>
      <c r="B4" s="714" t="s">
        <v>378</v>
      </c>
      <c r="C4" s="715"/>
      <c r="D4" s="715"/>
      <c r="E4" s="715"/>
      <c r="F4" s="715"/>
      <c r="G4" s="715"/>
      <c r="H4" s="715"/>
      <c r="I4" s="716"/>
      <c r="K4" s="721" t="s">
        <v>379</v>
      </c>
      <c r="L4" s="721"/>
      <c r="M4" s="721"/>
      <c r="N4" s="721"/>
      <c r="O4" s="721"/>
      <c r="P4" s="721"/>
      <c r="Q4" s="721"/>
      <c r="R4" s="721"/>
      <c r="S4" s="721"/>
      <c r="T4" s="721"/>
      <c r="U4" s="721"/>
      <c r="V4" s="721" t="s">
        <v>380</v>
      </c>
      <c r="W4" s="721"/>
      <c r="X4" s="721"/>
      <c r="Y4" s="721"/>
      <c r="Z4" s="721"/>
      <c r="AA4" s="721"/>
      <c r="AB4" s="721"/>
      <c r="AC4" s="721"/>
      <c r="AD4" s="721"/>
      <c r="AE4" s="721"/>
      <c r="AF4" s="721"/>
    </row>
    <row r="5" spans="1:32">
      <c r="A5" s="713"/>
      <c r="B5" s="717"/>
      <c r="C5" s="244"/>
      <c r="D5" s="244"/>
      <c r="E5" s="244"/>
      <c r="F5" s="244"/>
      <c r="G5" s="244"/>
      <c r="H5" s="244"/>
      <c r="I5" s="718"/>
      <c r="K5" s="721" t="s">
        <v>381</v>
      </c>
      <c r="L5" s="721"/>
      <c r="M5" s="721"/>
      <c r="N5" s="721"/>
      <c r="O5" s="721"/>
      <c r="P5" s="721"/>
      <c r="Q5" s="721"/>
      <c r="R5" s="721"/>
      <c r="S5" s="721"/>
      <c r="T5" s="721"/>
      <c r="U5" s="721"/>
      <c r="V5" s="721" t="s">
        <v>382</v>
      </c>
      <c r="W5" s="721"/>
      <c r="X5" s="721"/>
      <c r="Y5" s="721"/>
      <c r="Z5" s="721"/>
      <c r="AA5" s="721"/>
      <c r="AB5" s="721"/>
      <c r="AC5" s="721"/>
      <c r="AD5" s="721"/>
      <c r="AE5" s="721"/>
      <c r="AF5" s="721"/>
    </row>
    <row r="6" spans="1:32">
      <c r="A6" s="713" t="s">
        <v>383</v>
      </c>
      <c r="B6" s="714" t="s">
        <v>384</v>
      </c>
      <c r="C6" s="715"/>
      <c r="D6" s="715"/>
      <c r="E6" s="715"/>
      <c r="F6" s="715"/>
      <c r="G6" s="715"/>
      <c r="H6" s="715"/>
      <c r="I6" s="716"/>
      <c r="K6" s="721" t="s">
        <v>385</v>
      </c>
      <c r="L6" s="721"/>
      <c r="M6" s="721"/>
      <c r="N6" s="721"/>
      <c r="O6" s="721"/>
      <c r="P6" s="721"/>
      <c r="Q6" s="721"/>
      <c r="R6" s="721"/>
      <c r="S6" s="721"/>
      <c r="T6" s="721"/>
      <c r="U6" s="721"/>
      <c r="V6" s="721" t="s">
        <v>386</v>
      </c>
      <c r="W6" s="721"/>
      <c r="X6" s="721"/>
      <c r="Y6" s="721"/>
      <c r="Z6" s="721"/>
      <c r="AA6" s="721"/>
      <c r="AB6" s="721"/>
      <c r="AC6" s="721"/>
      <c r="AD6" s="721"/>
      <c r="AE6" s="721"/>
      <c r="AF6" s="721"/>
    </row>
    <row r="7" spans="1:32">
      <c r="A7" s="713"/>
      <c r="B7" s="717"/>
      <c r="C7" s="244"/>
      <c r="D7" s="244"/>
      <c r="E7" s="244"/>
      <c r="F7" s="244"/>
      <c r="G7" s="244"/>
      <c r="H7" s="244"/>
      <c r="I7" s="718"/>
      <c r="K7" s="721" t="s">
        <v>387</v>
      </c>
      <c r="L7" s="721"/>
      <c r="M7" s="721"/>
      <c r="N7" s="721"/>
      <c r="O7" s="721"/>
      <c r="P7" s="721"/>
      <c r="Q7" s="721"/>
      <c r="R7" s="721"/>
      <c r="S7" s="721"/>
      <c r="T7" s="721"/>
      <c r="U7" s="721"/>
      <c r="V7" s="721" t="s">
        <v>388</v>
      </c>
      <c r="W7" s="721"/>
      <c r="X7" s="721"/>
      <c r="Y7" s="721"/>
      <c r="Z7" s="721"/>
      <c r="AA7" s="721"/>
      <c r="AB7" s="721"/>
      <c r="AC7" s="721"/>
      <c r="AD7" s="721"/>
      <c r="AE7" s="721"/>
      <c r="AF7" s="721"/>
    </row>
    <row r="8" spans="1:32">
      <c r="A8" s="713" t="s">
        <v>389</v>
      </c>
      <c r="B8" s="714" t="s">
        <v>390</v>
      </c>
      <c r="C8" s="715"/>
      <c r="D8" s="715"/>
      <c r="E8" s="715"/>
      <c r="F8" s="715"/>
      <c r="G8" s="715"/>
      <c r="H8" s="715"/>
      <c r="I8" s="716"/>
      <c r="K8" s="722"/>
      <c r="L8" s="723"/>
      <c r="M8" s="723"/>
      <c r="N8" s="723"/>
      <c r="O8" s="723"/>
      <c r="P8" s="723"/>
      <c r="Q8" s="723"/>
      <c r="R8" s="723"/>
      <c r="S8" s="723"/>
      <c r="T8" s="723"/>
      <c r="U8" s="724"/>
    </row>
    <row r="9" spans="1:32" ht="15.75">
      <c r="A9" s="713"/>
      <c r="B9" s="717"/>
      <c r="C9" s="244"/>
      <c r="D9" s="244"/>
      <c r="E9" s="244"/>
      <c r="F9" s="244"/>
      <c r="G9" s="244"/>
      <c r="H9" s="244"/>
      <c r="I9" s="718"/>
      <c r="K9" s="301" t="s">
        <v>391</v>
      </c>
      <c r="L9" s="301"/>
      <c r="M9" s="301"/>
      <c r="N9" s="301"/>
      <c r="O9" s="301"/>
      <c r="P9" s="301"/>
      <c r="Q9" s="301"/>
      <c r="R9" s="301"/>
      <c r="S9" s="301"/>
      <c r="T9" s="301"/>
      <c r="U9" s="301"/>
    </row>
    <row r="10" spans="1:32">
      <c r="A10" s="713" t="s">
        <v>392</v>
      </c>
      <c r="B10" s="714" t="s">
        <v>393</v>
      </c>
      <c r="C10" s="715"/>
      <c r="D10" s="715"/>
      <c r="E10" s="715"/>
      <c r="F10" s="715"/>
      <c r="G10" s="715"/>
      <c r="H10" s="715"/>
      <c r="I10" s="716"/>
      <c r="K10" s="721" t="s">
        <v>394</v>
      </c>
      <c r="L10" s="721"/>
      <c r="M10" s="721"/>
      <c r="N10" s="721"/>
      <c r="O10" s="721"/>
      <c r="P10" s="721"/>
      <c r="Q10" s="721"/>
      <c r="R10" s="721"/>
      <c r="S10" s="721"/>
      <c r="T10" s="721"/>
      <c r="U10" s="721"/>
    </row>
    <row r="11" spans="1:32">
      <c r="A11" s="713"/>
      <c r="B11" s="717"/>
      <c r="C11" s="244"/>
      <c r="D11" s="244"/>
      <c r="E11" s="244"/>
      <c r="F11" s="244"/>
      <c r="G11" s="244"/>
      <c r="H11" s="244"/>
      <c r="I11" s="718"/>
      <c r="K11" s="721" t="s">
        <v>395</v>
      </c>
      <c r="L11" s="721"/>
      <c r="M11" s="721"/>
      <c r="N11" s="721"/>
      <c r="O11" s="721"/>
      <c r="P11" s="721"/>
      <c r="Q11" s="721"/>
      <c r="R11" s="721"/>
      <c r="S11" s="721"/>
      <c r="T11" s="721"/>
      <c r="U11" s="721"/>
    </row>
    <row r="12" spans="1:32">
      <c r="A12" s="713" t="s">
        <v>396</v>
      </c>
      <c r="B12" s="714" t="s">
        <v>397</v>
      </c>
      <c r="C12" s="715"/>
      <c r="D12" s="715"/>
      <c r="E12" s="715"/>
      <c r="F12" s="715"/>
      <c r="G12" s="715"/>
      <c r="H12" s="715"/>
      <c r="I12" s="716"/>
      <c r="K12" s="721" t="s">
        <v>398</v>
      </c>
      <c r="L12" s="721"/>
      <c r="M12" s="721"/>
      <c r="N12" s="721"/>
      <c r="O12" s="721"/>
      <c r="P12" s="721"/>
      <c r="Q12" s="721"/>
      <c r="R12" s="721"/>
      <c r="S12" s="721"/>
      <c r="T12" s="721"/>
      <c r="U12" s="721"/>
    </row>
    <row r="13" spans="1:32">
      <c r="A13" s="713"/>
      <c r="B13" s="717"/>
      <c r="C13" s="244"/>
      <c r="D13" s="244"/>
      <c r="E13" s="244"/>
      <c r="F13" s="244"/>
      <c r="G13" s="244"/>
      <c r="H13" s="244"/>
      <c r="I13" s="718"/>
      <c r="K13" s="721" t="s">
        <v>399</v>
      </c>
      <c r="L13" s="721"/>
      <c r="M13" s="721"/>
      <c r="N13" s="721"/>
      <c r="O13" s="721"/>
      <c r="P13" s="721"/>
      <c r="Q13" s="721"/>
      <c r="R13" s="721"/>
      <c r="S13" s="721"/>
      <c r="T13" s="721"/>
      <c r="U13" s="721"/>
    </row>
    <row r="14" spans="1:32">
      <c r="K14" s="721" t="s">
        <v>400</v>
      </c>
      <c r="L14" s="721"/>
      <c r="M14" s="721"/>
      <c r="N14" s="721"/>
      <c r="O14" s="721"/>
      <c r="P14" s="721"/>
      <c r="Q14" s="721"/>
      <c r="R14" s="721"/>
      <c r="S14" s="721"/>
      <c r="T14" s="721"/>
      <c r="U14" s="721"/>
    </row>
    <row r="15" spans="1:32">
      <c r="K15" s="67"/>
      <c r="L15" s="67"/>
      <c r="M15" s="67"/>
      <c r="N15" s="67"/>
      <c r="O15" s="67"/>
      <c r="P15" s="67"/>
      <c r="Q15" s="67"/>
      <c r="R15" s="67"/>
      <c r="S15" s="67"/>
      <c r="T15" s="67"/>
      <c r="U15" s="67"/>
    </row>
    <row r="16" spans="1:32" ht="15.75" thickBot="1"/>
    <row r="17" spans="1:32" ht="15.75" customHeight="1">
      <c r="A17" s="720" t="s">
        <v>401</v>
      </c>
      <c r="B17" s="720"/>
      <c r="C17" s="720"/>
      <c r="D17" s="720"/>
      <c r="E17" s="720"/>
      <c r="F17" s="720"/>
      <c r="G17" s="720"/>
      <c r="I17" s="670" t="s">
        <v>402</v>
      </c>
      <c r="J17" s="671"/>
      <c r="K17" s="671"/>
      <c r="L17" s="671"/>
      <c r="M17" s="671"/>
      <c r="N17" s="671"/>
      <c r="O17" s="671"/>
      <c r="P17" s="672"/>
      <c r="R17" s="670" t="s">
        <v>403</v>
      </c>
      <c r="S17" s="671"/>
      <c r="T17" s="671"/>
      <c r="U17" s="671"/>
      <c r="V17" s="671"/>
      <c r="W17" s="671"/>
      <c r="X17" s="672"/>
      <c r="Z17" s="688" t="s">
        <v>268</v>
      </c>
      <c r="AA17" s="689"/>
      <c r="AB17" s="689"/>
      <c r="AC17" s="689"/>
      <c r="AD17" s="689"/>
      <c r="AE17" s="689"/>
      <c r="AF17" s="690"/>
    </row>
    <row r="18" spans="1:32" ht="15.75" customHeight="1">
      <c r="A18" s="720"/>
      <c r="B18" s="720"/>
      <c r="C18" s="720"/>
      <c r="D18" s="720"/>
      <c r="E18" s="720"/>
      <c r="F18" s="720"/>
      <c r="G18" s="720"/>
      <c r="I18" s="673"/>
      <c r="J18" s="674"/>
      <c r="K18" s="674"/>
      <c r="L18" s="674"/>
      <c r="M18" s="674"/>
      <c r="N18" s="674"/>
      <c r="O18" s="674"/>
      <c r="P18" s="675"/>
      <c r="R18" s="673"/>
      <c r="S18" s="674"/>
      <c r="T18" s="674"/>
      <c r="U18" s="674"/>
      <c r="V18" s="674"/>
      <c r="W18" s="674"/>
      <c r="X18" s="675"/>
      <c r="Z18" s="691"/>
      <c r="AA18" s="692"/>
      <c r="AB18" s="692"/>
      <c r="AC18" s="692"/>
      <c r="AD18" s="692"/>
      <c r="AE18" s="692"/>
      <c r="AF18" s="693"/>
    </row>
    <row r="19" spans="1:32" ht="24" customHeight="1" thickBot="1">
      <c r="A19" s="35"/>
      <c r="B19" s="36"/>
      <c r="C19" s="36"/>
      <c r="D19" s="36"/>
      <c r="E19" s="36"/>
      <c r="F19" s="36"/>
      <c r="G19" s="37"/>
      <c r="I19" s="676"/>
      <c r="J19" s="677"/>
      <c r="K19" s="677"/>
      <c r="L19" s="677"/>
      <c r="M19" s="677"/>
      <c r="N19" s="677"/>
      <c r="O19" s="677"/>
      <c r="P19" s="678"/>
      <c r="R19" s="676"/>
      <c r="S19" s="677"/>
      <c r="T19" s="677"/>
      <c r="U19" s="677"/>
      <c r="V19" s="677"/>
      <c r="W19" s="677"/>
      <c r="X19" s="678"/>
      <c r="Z19" s="691"/>
      <c r="AA19" s="692"/>
      <c r="AB19" s="692"/>
      <c r="AC19" s="692"/>
      <c r="AD19" s="692"/>
      <c r="AE19" s="692"/>
      <c r="AF19" s="693"/>
    </row>
    <row r="20" spans="1:32" ht="15.75" customHeight="1">
      <c r="A20" s="707" t="s">
        <v>404</v>
      </c>
      <c r="B20" s="708"/>
      <c r="C20" s="708"/>
      <c r="D20" s="708"/>
      <c r="E20" s="708"/>
      <c r="F20" s="708"/>
      <c r="G20" s="709"/>
      <c r="I20" s="679" t="s">
        <v>405</v>
      </c>
      <c r="J20" s="680"/>
      <c r="K20" s="680"/>
      <c r="L20" s="680"/>
      <c r="M20" s="680"/>
      <c r="N20" s="680"/>
      <c r="O20" s="680"/>
      <c r="P20" s="681"/>
      <c r="R20" s="694" t="s">
        <v>406</v>
      </c>
      <c r="S20" s="695"/>
      <c r="T20" s="695"/>
      <c r="U20" s="695"/>
      <c r="V20" s="695"/>
      <c r="W20" s="695"/>
      <c r="X20" s="696"/>
      <c r="Z20" s="694" t="s">
        <v>407</v>
      </c>
      <c r="AA20" s="695"/>
      <c r="AB20" s="695"/>
      <c r="AC20" s="695"/>
      <c r="AD20" s="695"/>
      <c r="AE20" s="695"/>
      <c r="AF20" s="696"/>
    </row>
    <row r="21" spans="1:32">
      <c r="A21" s="707"/>
      <c r="B21" s="708"/>
      <c r="C21" s="708"/>
      <c r="D21" s="708"/>
      <c r="E21" s="708"/>
      <c r="F21" s="708"/>
      <c r="G21" s="709"/>
      <c r="I21" s="682"/>
      <c r="J21" s="243"/>
      <c r="K21" s="243"/>
      <c r="L21" s="243"/>
      <c r="M21" s="243"/>
      <c r="N21" s="243"/>
      <c r="O21" s="243"/>
      <c r="P21" s="683"/>
      <c r="R21" s="697"/>
      <c r="S21" s="436"/>
      <c r="T21" s="436"/>
      <c r="U21" s="436"/>
      <c r="V21" s="436"/>
      <c r="W21" s="436"/>
      <c r="X21" s="698"/>
      <c r="Z21" s="697"/>
      <c r="AA21" s="436"/>
      <c r="AB21" s="436"/>
      <c r="AC21" s="436"/>
      <c r="AD21" s="436"/>
      <c r="AE21" s="436"/>
      <c r="AF21" s="698"/>
    </row>
    <row r="22" spans="1:32">
      <c r="A22" s="707"/>
      <c r="B22" s="708"/>
      <c r="C22" s="708"/>
      <c r="D22" s="708"/>
      <c r="E22" s="708"/>
      <c r="F22" s="708"/>
      <c r="G22" s="709"/>
      <c r="I22" s="682"/>
      <c r="J22" s="243"/>
      <c r="K22" s="243"/>
      <c r="L22" s="243"/>
      <c r="M22" s="243"/>
      <c r="N22" s="243"/>
      <c r="O22" s="243"/>
      <c r="P22" s="683"/>
      <c r="R22" s="697"/>
      <c r="S22" s="436"/>
      <c r="T22" s="436"/>
      <c r="U22" s="436"/>
      <c r="V22" s="436"/>
      <c r="W22" s="436"/>
      <c r="X22" s="698"/>
      <c r="Z22" s="697"/>
      <c r="AA22" s="436"/>
      <c r="AB22" s="436"/>
      <c r="AC22" s="436"/>
      <c r="AD22" s="436"/>
      <c r="AE22" s="436"/>
      <c r="AF22" s="698"/>
    </row>
    <row r="23" spans="1:32">
      <c r="A23" s="196"/>
      <c r="B23" s="184"/>
      <c r="C23" s="184"/>
      <c r="D23" s="184"/>
      <c r="E23" s="184"/>
      <c r="F23" s="184"/>
      <c r="G23" s="197"/>
      <c r="I23" s="682"/>
      <c r="J23" s="243"/>
      <c r="K23" s="243"/>
      <c r="L23" s="243"/>
      <c r="M23" s="243"/>
      <c r="N23" s="243"/>
      <c r="O23" s="243"/>
      <c r="P23" s="683"/>
      <c r="R23" s="697"/>
      <c r="S23" s="436"/>
      <c r="T23" s="436"/>
      <c r="U23" s="436"/>
      <c r="V23" s="436"/>
      <c r="W23" s="436"/>
      <c r="X23" s="698"/>
      <c r="Z23" s="697"/>
      <c r="AA23" s="436"/>
      <c r="AB23" s="436"/>
      <c r="AC23" s="436"/>
      <c r="AD23" s="436"/>
      <c r="AE23" s="436"/>
      <c r="AF23" s="698"/>
    </row>
    <row r="24" spans="1:32">
      <c r="A24" s="707" t="s">
        <v>408</v>
      </c>
      <c r="B24" s="436"/>
      <c r="C24" s="436"/>
      <c r="D24" s="436"/>
      <c r="E24" s="436"/>
      <c r="F24" s="436"/>
      <c r="G24" s="567"/>
      <c r="I24" s="682"/>
      <c r="J24" s="243"/>
      <c r="K24" s="243"/>
      <c r="L24" s="243"/>
      <c r="M24" s="243"/>
      <c r="N24" s="243"/>
      <c r="O24" s="243"/>
      <c r="P24" s="683"/>
      <c r="R24" s="697"/>
      <c r="S24" s="436"/>
      <c r="T24" s="436"/>
      <c r="U24" s="436"/>
      <c r="V24" s="436"/>
      <c r="W24" s="436"/>
      <c r="X24" s="698"/>
      <c r="Z24" s="697"/>
      <c r="AA24" s="436"/>
      <c r="AB24" s="436"/>
      <c r="AC24" s="436"/>
      <c r="AD24" s="436"/>
      <c r="AE24" s="436"/>
      <c r="AF24" s="698"/>
    </row>
    <row r="25" spans="1:32">
      <c r="A25" s="566"/>
      <c r="B25" s="436"/>
      <c r="C25" s="436"/>
      <c r="D25" s="436"/>
      <c r="E25" s="436"/>
      <c r="F25" s="436"/>
      <c r="G25" s="567"/>
      <c r="I25" s="682"/>
      <c r="J25" s="243"/>
      <c r="K25" s="243"/>
      <c r="L25" s="243"/>
      <c r="M25" s="243"/>
      <c r="N25" s="243"/>
      <c r="O25" s="243"/>
      <c r="P25" s="683"/>
      <c r="R25" s="697"/>
      <c r="S25" s="436"/>
      <c r="T25" s="436"/>
      <c r="U25" s="436"/>
      <c r="V25" s="436"/>
      <c r="W25" s="436"/>
      <c r="X25" s="698"/>
      <c r="Z25" s="697"/>
      <c r="AA25" s="436"/>
      <c r="AB25" s="436"/>
      <c r="AC25" s="436"/>
      <c r="AD25" s="436"/>
      <c r="AE25" s="436"/>
      <c r="AF25" s="698"/>
    </row>
    <row r="26" spans="1:32">
      <c r="A26" s="566"/>
      <c r="B26" s="436"/>
      <c r="C26" s="436"/>
      <c r="D26" s="436"/>
      <c r="E26" s="436"/>
      <c r="F26" s="436"/>
      <c r="G26" s="567"/>
      <c r="I26" s="682"/>
      <c r="J26" s="243"/>
      <c r="K26" s="243"/>
      <c r="L26" s="243"/>
      <c r="M26" s="243"/>
      <c r="N26" s="243"/>
      <c r="O26" s="243"/>
      <c r="P26" s="683"/>
      <c r="R26" s="697"/>
      <c r="S26" s="436"/>
      <c r="T26" s="436"/>
      <c r="U26" s="436"/>
      <c r="V26" s="436"/>
      <c r="W26" s="436"/>
      <c r="X26" s="698"/>
      <c r="Z26" s="697"/>
      <c r="AA26" s="436"/>
      <c r="AB26" s="436"/>
      <c r="AC26" s="436"/>
      <c r="AD26" s="436"/>
      <c r="AE26" s="436"/>
      <c r="AF26" s="698"/>
    </row>
    <row r="27" spans="1:32">
      <c r="A27" s="566"/>
      <c r="B27" s="436"/>
      <c r="C27" s="436"/>
      <c r="D27" s="436"/>
      <c r="E27" s="436"/>
      <c r="F27" s="436"/>
      <c r="G27" s="567"/>
      <c r="I27" s="682"/>
      <c r="J27" s="243"/>
      <c r="K27" s="243"/>
      <c r="L27" s="243"/>
      <c r="M27" s="243"/>
      <c r="N27" s="243"/>
      <c r="O27" s="243"/>
      <c r="P27" s="683"/>
      <c r="R27" s="697"/>
      <c r="S27" s="436"/>
      <c r="T27" s="436"/>
      <c r="U27" s="436"/>
      <c r="V27" s="436"/>
      <c r="W27" s="436"/>
      <c r="X27" s="698"/>
      <c r="Z27" s="697"/>
      <c r="AA27" s="436"/>
      <c r="AB27" s="436"/>
      <c r="AC27" s="436"/>
      <c r="AD27" s="436"/>
      <c r="AE27" s="436"/>
      <c r="AF27" s="698"/>
    </row>
    <row r="28" spans="1:32" ht="15.75" customHeight="1">
      <c r="A28" s="707" t="s">
        <v>409</v>
      </c>
      <c r="B28" s="708"/>
      <c r="C28" s="708"/>
      <c r="D28" s="708"/>
      <c r="E28" s="708"/>
      <c r="F28" s="708"/>
      <c r="G28" s="709"/>
      <c r="I28" s="682"/>
      <c r="J28" s="243"/>
      <c r="K28" s="243"/>
      <c r="L28" s="243"/>
      <c r="M28" s="243"/>
      <c r="N28" s="243"/>
      <c r="O28" s="243"/>
      <c r="P28" s="683"/>
      <c r="R28" s="697"/>
      <c r="S28" s="436"/>
      <c r="T28" s="436"/>
      <c r="U28" s="436"/>
      <c r="V28" s="436"/>
      <c r="W28" s="436"/>
      <c r="X28" s="698"/>
      <c r="Z28" s="697"/>
      <c r="AA28" s="436"/>
      <c r="AB28" s="436"/>
      <c r="AC28" s="436"/>
      <c r="AD28" s="436"/>
      <c r="AE28" s="436"/>
      <c r="AF28" s="698"/>
    </row>
    <row r="29" spans="1:32" ht="15" customHeight="1" thickBot="1">
      <c r="A29" s="707"/>
      <c r="B29" s="708"/>
      <c r="C29" s="708"/>
      <c r="D29" s="708"/>
      <c r="E29" s="708"/>
      <c r="F29" s="708"/>
      <c r="G29" s="709"/>
      <c r="I29" s="684"/>
      <c r="J29" s="451"/>
      <c r="K29" s="451"/>
      <c r="L29" s="451"/>
      <c r="M29" s="451"/>
      <c r="N29" s="451"/>
      <c r="O29" s="451"/>
      <c r="P29" s="685"/>
      <c r="R29" s="699"/>
      <c r="S29" s="569"/>
      <c r="T29" s="569"/>
      <c r="U29" s="569"/>
      <c r="V29" s="569"/>
      <c r="W29" s="569"/>
      <c r="X29" s="700"/>
      <c r="Z29" s="699"/>
      <c r="AA29" s="569"/>
      <c r="AB29" s="569"/>
      <c r="AC29" s="569"/>
      <c r="AD29" s="569"/>
      <c r="AE29" s="569"/>
      <c r="AF29" s="700"/>
    </row>
    <row r="30" spans="1:32">
      <c r="A30" s="707"/>
      <c r="B30" s="708"/>
      <c r="C30" s="708"/>
      <c r="D30" s="708"/>
      <c r="E30" s="708"/>
      <c r="F30" s="708"/>
      <c r="G30" s="709"/>
      <c r="I30" s="686" t="s">
        <v>410</v>
      </c>
      <c r="J30" s="686"/>
      <c r="K30" s="686"/>
      <c r="L30" s="686"/>
      <c r="M30" s="686"/>
      <c r="N30" s="686"/>
      <c r="O30" s="686"/>
      <c r="P30" s="686"/>
      <c r="R30" s="701" t="s">
        <v>411</v>
      </c>
      <c r="S30" s="702"/>
      <c r="T30" s="702"/>
      <c r="U30" s="702"/>
      <c r="V30" s="702"/>
      <c r="W30" s="702"/>
      <c r="X30" s="703"/>
      <c r="Z30" s="701" t="s">
        <v>412</v>
      </c>
      <c r="AA30" s="702"/>
      <c r="AB30" s="702"/>
      <c r="AC30" s="702"/>
      <c r="AD30" s="702"/>
      <c r="AE30" s="702"/>
      <c r="AF30" s="703"/>
    </row>
    <row r="31" spans="1:32">
      <c r="A31" s="707" t="s">
        <v>413</v>
      </c>
      <c r="B31" s="708"/>
      <c r="C31" s="708"/>
      <c r="D31" s="708"/>
      <c r="E31" s="708"/>
      <c r="F31" s="708"/>
      <c r="G31" s="709"/>
      <c r="I31" s="687" t="s">
        <v>414</v>
      </c>
      <c r="J31" s="687"/>
      <c r="K31" s="687"/>
      <c r="L31" s="687"/>
      <c r="M31" s="687"/>
      <c r="N31" s="687"/>
      <c r="O31" s="687"/>
      <c r="P31" s="687"/>
      <c r="R31" s="704" t="s">
        <v>415</v>
      </c>
      <c r="S31" s="705"/>
      <c r="T31" s="705"/>
      <c r="U31" s="705"/>
      <c r="V31" s="705"/>
      <c r="W31" s="705"/>
      <c r="X31" s="706"/>
      <c r="Z31" s="704" t="s">
        <v>416</v>
      </c>
      <c r="AA31" s="705"/>
      <c r="AB31" s="705"/>
      <c r="AC31" s="705"/>
      <c r="AD31" s="705"/>
      <c r="AE31" s="705"/>
      <c r="AF31" s="706"/>
    </row>
    <row r="32" spans="1:32" ht="15.75" customHeight="1">
      <c r="A32" s="707"/>
      <c r="B32" s="708"/>
      <c r="C32" s="708"/>
      <c r="D32" s="708"/>
      <c r="E32" s="708"/>
      <c r="F32" s="708"/>
      <c r="G32" s="709"/>
      <c r="I32" s="687" t="s">
        <v>417</v>
      </c>
      <c r="J32" s="687"/>
      <c r="K32" s="687"/>
      <c r="L32" s="687"/>
      <c r="M32" s="687"/>
      <c r="N32" s="687"/>
      <c r="O32" s="687"/>
      <c r="P32" s="687"/>
      <c r="R32" s="704" t="s">
        <v>418</v>
      </c>
      <c r="S32" s="705"/>
      <c r="T32" s="705"/>
      <c r="U32" s="705"/>
      <c r="V32" s="705"/>
      <c r="W32" s="705"/>
      <c r="X32" s="706"/>
      <c r="Z32" s="667" t="s">
        <v>419</v>
      </c>
      <c r="AA32" s="668"/>
      <c r="AB32" s="668"/>
      <c r="AC32" s="668"/>
      <c r="AD32" s="668"/>
      <c r="AE32" s="668"/>
      <c r="AF32" s="669"/>
    </row>
    <row r="33" spans="1:32">
      <c r="A33" s="707"/>
      <c r="B33" s="708"/>
      <c r="C33" s="708"/>
      <c r="D33" s="708"/>
      <c r="E33" s="708"/>
      <c r="F33" s="708"/>
      <c r="G33" s="709"/>
      <c r="I33" s="687" t="s">
        <v>420</v>
      </c>
      <c r="J33" s="687"/>
      <c r="K33" s="687"/>
      <c r="L33" s="687"/>
      <c r="M33" s="687"/>
      <c r="N33" s="687"/>
      <c r="O33" s="687"/>
      <c r="P33" s="687"/>
      <c r="R33" s="704" t="s">
        <v>421</v>
      </c>
      <c r="S33" s="705"/>
      <c r="T33" s="705"/>
      <c r="U33" s="705"/>
      <c r="V33" s="705"/>
      <c r="W33" s="705"/>
      <c r="X33" s="706"/>
      <c r="Z33" s="667" t="s">
        <v>422</v>
      </c>
      <c r="AA33" s="668"/>
      <c r="AB33" s="668"/>
      <c r="AC33" s="668"/>
      <c r="AD33" s="668"/>
      <c r="AE33" s="668"/>
      <c r="AF33" s="669"/>
    </row>
    <row r="34" spans="1:32">
      <c r="A34" s="710"/>
      <c r="B34" s="711"/>
      <c r="C34" s="711"/>
      <c r="D34" s="711"/>
      <c r="E34" s="711"/>
      <c r="F34" s="711"/>
      <c r="G34" s="712"/>
      <c r="I34" s="687" t="s">
        <v>423</v>
      </c>
      <c r="J34" s="687"/>
      <c r="K34" s="687"/>
      <c r="L34" s="687"/>
      <c r="M34" s="687"/>
      <c r="N34" s="687"/>
      <c r="O34" s="687"/>
      <c r="P34" s="687"/>
      <c r="R34" s="704" t="s">
        <v>424</v>
      </c>
      <c r="S34" s="705"/>
      <c r="T34" s="705"/>
      <c r="U34" s="705"/>
      <c r="V34" s="705"/>
      <c r="W34" s="705"/>
      <c r="X34" s="706"/>
      <c r="Z34" s="667" t="s">
        <v>425</v>
      </c>
      <c r="AA34" s="668"/>
      <c r="AB34" s="668"/>
      <c r="AC34" s="668"/>
      <c r="AD34" s="668"/>
      <c r="AE34" s="668"/>
      <c r="AF34" s="669"/>
    </row>
    <row r="35" spans="1:32">
      <c r="I35" s="687" t="s">
        <v>426</v>
      </c>
      <c r="J35" s="687"/>
      <c r="K35" s="687"/>
      <c r="L35" s="687"/>
      <c r="M35" s="687"/>
      <c r="N35" s="687"/>
      <c r="O35" s="687"/>
      <c r="P35" s="687"/>
      <c r="R35" s="704" t="s">
        <v>427</v>
      </c>
      <c r="S35" s="705"/>
      <c r="T35" s="705"/>
      <c r="U35" s="705"/>
      <c r="V35" s="705"/>
      <c r="W35" s="705"/>
      <c r="X35" s="706"/>
      <c r="Z35" s="667" t="s">
        <v>428</v>
      </c>
      <c r="AA35" s="668"/>
      <c r="AB35" s="668"/>
      <c r="AC35" s="668"/>
      <c r="AD35" s="668"/>
      <c r="AE35" s="668"/>
      <c r="AF35" s="669"/>
    </row>
  </sheetData>
  <sheetProtection sheet="1" objects="1" scenarios="1"/>
  <mergeCells count="61">
    <mergeCell ref="V6:AF6"/>
    <mergeCell ref="K1:AF1"/>
    <mergeCell ref="V2:AF2"/>
    <mergeCell ref="V3:AF3"/>
    <mergeCell ref="V4:AF4"/>
    <mergeCell ref="V5:AF5"/>
    <mergeCell ref="K10:U10"/>
    <mergeCell ref="K11:U11"/>
    <mergeCell ref="K12:U12"/>
    <mergeCell ref="K8:U8"/>
    <mergeCell ref="V7:AF7"/>
    <mergeCell ref="R35:X35"/>
    <mergeCell ref="R30:X30"/>
    <mergeCell ref="R31:X31"/>
    <mergeCell ref="R32:X32"/>
    <mergeCell ref="R33:X33"/>
    <mergeCell ref="R34:X34"/>
    <mergeCell ref="A1:I1"/>
    <mergeCell ref="A17:G18"/>
    <mergeCell ref="R17:X19"/>
    <mergeCell ref="A20:G22"/>
    <mergeCell ref="A24:G27"/>
    <mergeCell ref="R20:X29"/>
    <mergeCell ref="A28:G30"/>
    <mergeCell ref="K2:U2"/>
    <mergeCell ref="K3:U3"/>
    <mergeCell ref="K4:U4"/>
    <mergeCell ref="K5:U5"/>
    <mergeCell ref="K6:U6"/>
    <mergeCell ref="K13:U13"/>
    <mergeCell ref="K14:U14"/>
    <mergeCell ref="K7:U7"/>
    <mergeCell ref="K9:U9"/>
    <mergeCell ref="A31:G34"/>
    <mergeCell ref="A10:A11"/>
    <mergeCell ref="A12:A13"/>
    <mergeCell ref="A2:I3"/>
    <mergeCell ref="B4:I5"/>
    <mergeCell ref="B6:I7"/>
    <mergeCell ref="B8:I9"/>
    <mergeCell ref="B10:I11"/>
    <mergeCell ref="B12:I13"/>
    <mergeCell ref="A4:A5"/>
    <mergeCell ref="A6:A7"/>
    <mergeCell ref="A8:A9"/>
    <mergeCell ref="Z33:AF33"/>
    <mergeCell ref="Z34:AF34"/>
    <mergeCell ref="Z35:AF35"/>
    <mergeCell ref="I17:P19"/>
    <mergeCell ref="I20:P29"/>
    <mergeCell ref="I30:P30"/>
    <mergeCell ref="I31:P31"/>
    <mergeCell ref="I32:P32"/>
    <mergeCell ref="I33:P33"/>
    <mergeCell ref="I34:P34"/>
    <mergeCell ref="I35:P35"/>
    <mergeCell ref="Z17:AF19"/>
    <mergeCell ref="Z20:AF29"/>
    <mergeCell ref="Z30:AF30"/>
    <mergeCell ref="Z31:AF31"/>
    <mergeCell ref="Z32:AF32"/>
  </mergeCells>
  <hyperlinks>
    <hyperlink ref="R35:X35" r:id="rId1" display="ChildWelfare.gov - TF-CBT" xr:uid="{271D6831-CFC1-4E2D-B1EE-2FD8F9D0B258}"/>
    <hyperlink ref="R31:X31" r:id="rId2" display="TF-CBT National Therapist Certification Program" xr:uid="{61895A98-3E5A-4708-B0E1-846C3C259941}"/>
    <hyperlink ref="R34:X34" r:id="rId3" display="North Carolina Child Treatment Program - TF-CBT" xr:uid="{8E9CD9BF-AA3E-472F-98CE-B9C7F7467EEE}"/>
    <hyperlink ref="R33:X33" r:id="rId4" display="NCTSN TF-CBT Implementation Guide" xr:uid="{E7C6CDF5-CDD4-46F1-9941-E8228D077E2A}"/>
    <hyperlink ref="R32:X32" r:id="rId5" display="National Child Traumatic Stress Network - TF-CBT" xr:uid="{D207A0A1-E87E-4A94-9AFF-B5CE432C2CFF}"/>
    <hyperlink ref="Z31:AF31" r:id="rId6" display="PCIT International" xr:uid="{6886FC8B-45F7-40F7-97B8-6D7DD7FCC39A}"/>
    <hyperlink ref="Z32:AF32" r:id="rId7" display="https://www.nctsn.org/interventions/parent-child-interaction-therapy" xr:uid="{F015BB77-8A9B-4A03-BEA9-83D086F8E87B}"/>
    <hyperlink ref="Z33:AF33" r:id="rId8" display="PCIT OK" xr:uid="{99507B96-4CAC-486A-A9C5-7021FC4935D0}"/>
    <hyperlink ref="Z34:AF34" r:id="rId9" display="North Carolina Child Treatment Program - PCIT" xr:uid="{978E6149-20CA-485B-AAE9-E20071F27BC4}"/>
    <hyperlink ref="Z35:AF35" r:id="rId10" display="ChildWelfare.gov - PCIT for child welfare professionals" xr:uid="{B28727D9-B7B8-4915-851A-66782B824191}"/>
    <hyperlink ref="I31:P31" r:id="rId11" display="PSB-CBT Training and Technical Assistance Program" xr:uid="{4585CF8F-35BD-40BB-B778-E7E616369515}"/>
    <hyperlink ref="I32:P32" r:id="rId12" display="National Center on the Sexual Behavior of Youth" xr:uid="{DF946C2B-C352-4D70-965E-684CC752B46F}"/>
    <hyperlink ref="I34:P34" r:id="rId13" display="North Carolina Child Treatment Program - PSB-CBT" xr:uid="{57075ECE-4F94-4DC8-98F5-725FD9A6ACE6}"/>
    <hyperlink ref="I33:P33" r:id="rId14" display="National Child Traumatic Stress Network - PSB-CBT" xr:uid="{99A0D47F-3857-4306-BE50-2F6CC9606BF8}"/>
    <hyperlink ref="I35:P35" r:id="rId15" display="National Children's Alliance - Addressing Problematic Sexual Behaviors" xr:uid="{02F1484D-AD2C-400C-9165-94C21F93F3BD}"/>
  </hyperlinks>
  <pageMargins left="0.7" right="0.7" top="0.75" bottom="0.75" header="0.3" footer="0.3"/>
  <pageSetup orientation="portrait"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23764-1615-4917-BCA4-92F0CE2D1D80}">
  <dimension ref="A1:Y68"/>
  <sheetViews>
    <sheetView zoomScaleNormal="100" workbookViewId="0">
      <selection sqref="A1:A4"/>
    </sheetView>
  </sheetViews>
  <sheetFormatPr defaultColWidth="8.85546875" defaultRowHeight="15"/>
  <cols>
    <col min="1" max="1" width="42.42578125" bestFit="1" customWidth="1"/>
    <col min="2" max="2" width="96.5703125" customWidth="1"/>
    <col min="3" max="4" width="24.5703125" customWidth="1"/>
    <col min="5" max="5" width="27.140625" customWidth="1"/>
    <col min="6" max="6" width="52.42578125" customWidth="1"/>
    <col min="24" max="24" width="42.42578125" bestFit="1" customWidth="1"/>
  </cols>
  <sheetData>
    <row r="1" spans="1:25" ht="15" customHeight="1">
      <c r="A1" s="740" t="s">
        <v>266</v>
      </c>
      <c r="B1" s="742" t="s">
        <v>429</v>
      </c>
    </row>
    <row r="2" spans="1:25">
      <c r="A2" s="740"/>
      <c r="B2" s="743"/>
    </row>
    <row r="3" spans="1:25" ht="15.75">
      <c r="A3" s="740"/>
      <c r="B3" s="176"/>
    </row>
    <row r="4" spans="1:25">
      <c r="A4" s="741"/>
      <c r="B4" s="744" t="s">
        <v>430</v>
      </c>
    </row>
    <row r="5" spans="1:25" ht="15.75" customHeight="1">
      <c r="A5" s="177" t="s">
        <v>431</v>
      </c>
      <c r="B5" s="743"/>
    </row>
    <row r="6" spans="1:25" ht="15.75" customHeight="1">
      <c r="A6" s="746" t="s">
        <v>432</v>
      </c>
      <c r="B6" s="176"/>
    </row>
    <row r="7" spans="1:25">
      <c r="A7" s="747"/>
      <c r="B7" s="744" t="s">
        <v>433</v>
      </c>
    </row>
    <row r="8" spans="1:25">
      <c r="A8" s="748"/>
      <c r="B8" s="745"/>
    </row>
    <row r="9" spans="1:25" ht="15.6" customHeight="1">
      <c r="C9" s="145"/>
      <c r="X9" s="6" t="s">
        <v>186</v>
      </c>
      <c r="Y9" s="6" t="s">
        <v>174</v>
      </c>
    </row>
    <row r="10" spans="1:25" ht="15.6" customHeight="1">
      <c r="A10" s="733" t="s">
        <v>434</v>
      </c>
      <c r="B10" s="732" t="s">
        <v>435</v>
      </c>
      <c r="C10" s="145"/>
      <c r="X10" s="6" t="s">
        <v>170</v>
      </c>
      <c r="Y10" s="6" t="s">
        <v>205</v>
      </c>
    </row>
    <row r="11" spans="1:25" ht="15.6" customHeight="1">
      <c r="A11" s="733"/>
      <c r="B11" s="732"/>
      <c r="C11" s="145"/>
      <c r="D11" s="731" t="s">
        <v>436</v>
      </c>
      <c r="E11" s="731"/>
      <c r="X11" s="6" t="s">
        <v>174</v>
      </c>
      <c r="Y11" s="6" t="s">
        <v>190</v>
      </c>
    </row>
    <row r="12" spans="1:25" ht="15.6" customHeight="1">
      <c r="A12" s="733"/>
      <c r="B12" s="732"/>
      <c r="C12" s="145"/>
      <c r="D12" s="731"/>
      <c r="E12" s="731"/>
      <c r="X12" s="6" t="s">
        <v>205</v>
      </c>
      <c r="Y12" s="6" t="s">
        <v>186</v>
      </c>
    </row>
    <row r="13" spans="1:25" ht="15.6" customHeight="1">
      <c r="A13" s="733"/>
      <c r="B13" s="732"/>
      <c r="C13" s="145"/>
      <c r="D13" s="731"/>
      <c r="E13" s="731"/>
      <c r="X13" s="6" t="s">
        <v>190</v>
      </c>
      <c r="Y13" s="6" t="s">
        <v>170</v>
      </c>
    </row>
    <row r="14" spans="1:25" ht="15.6" customHeight="1">
      <c r="A14" s="733"/>
      <c r="B14" s="732"/>
      <c r="C14" s="145"/>
      <c r="D14" s="731"/>
      <c r="E14" s="731"/>
      <c r="X14" s="6" t="s">
        <v>12</v>
      </c>
    </row>
    <row r="15" spans="1:25" ht="15.6" customHeight="1">
      <c r="A15" s="733"/>
      <c r="B15" s="732"/>
      <c r="C15" s="145"/>
      <c r="X15" s="6" t="s">
        <v>171</v>
      </c>
    </row>
    <row r="16" spans="1:25" ht="45.95" customHeight="1">
      <c r="A16" s="733"/>
      <c r="B16" s="732"/>
      <c r="C16" s="145"/>
      <c r="X16" s="6" t="s">
        <v>201</v>
      </c>
    </row>
    <row r="17" spans="1:24" ht="15.6" customHeight="1">
      <c r="A17" s="733"/>
      <c r="B17" s="146" t="s">
        <v>437</v>
      </c>
      <c r="C17" s="145"/>
    </row>
    <row r="18" spans="1:24" ht="15.6" customHeight="1">
      <c r="B18" s="145"/>
      <c r="C18" s="145"/>
      <c r="D18" s="145"/>
      <c r="E18" s="145"/>
      <c r="F18" s="145"/>
    </row>
    <row r="19" spans="1:24" ht="48" thickBot="1">
      <c r="A19" s="147" t="s">
        <v>438</v>
      </c>
      <c r="B19" s="147" t="s">
        <v>439</v>
      </c>
      <c r="C19" s="148" t="s">
        <v>440</v>
      </c>
      <c r="D19" s="148" t="s">
        <v>441</v>
      </c>
      <c r="E19" s="149" t="s">
        <v>442</v>
      </c>
      <c r="F19" s="147" t="s">
        <v>443</v>
      </c>
    </row>
    <row r="20" spans="1:24" ht="63" customHeight="1" thickTop="1" thickBot="1">
      <c r="A20" s="150" t="s">
        <v>168</v>
      </c>
      <c r="B20" s="151" t="s">
        <v>444</v>
      </c>
      <c r="C20" s="152" t="s">
        <v>445</v>
      </c>
      <c r="D20" s="153">
        <v>2.78125</v>
      </c>
      <c r="E20" s="154" t="s">
        <v>446</v>
      </c>
      <c r="F20" s="155" t="s">
        <v>447</v>
      </c>
      <c r="X20" s="156" t="s">
        <v>448</v>
      </c>
    </row>
    <row r="21" spans="1:24" ht="76.5" thickTop="1" thickBot="1">
      <c r="A21" s="150" t="s">
        <v>449</v>
      </c>
      <c r="B21" s="151" t="s">
        <v>450</v>
      </c>
      <c r="C21" s="157" t="s">
        <v>445</v>
      </c>
      <c r="D21" s="153">
        <v>2.7333333333333334</v>
      </c>
      <c r="E21" s="154" t="s">
        <v>451</v>
      </c>
      <c r="F21" s="155" t="s">
        <v>452</v>
      </c>
      <c r="X21" s="156" t="s">
        <v>453</v>
      </c>
    </row>
    <row r="22" spans="1:24" ht="61.5" thickTop="1" thickBot="1">
      <c r="A22" s="150" t="s">
        <v>453</v>
      </c>
      <c r="B22" s="151" t="s">
        <v>454</v>
      </c>
      <c r="C22" s="157" t="s">
        <v>445</v>
      </c>
      <c r="D22" s="153">
        <v>2.7</v>
      </c>
      <c r="E22" s="154" t="s">
        <v>455</v>
      </c>
      <c r="F22" s="155" t="s">
        <v>456</v>
      </c>
      <c r="X22" s="156" t="s">
        <v>457</v>
      </c>
    </row>
    <row r="23" spans="1:24" ht="61.5" thickTop="1" thickBot="1">
      <c r="A23" s="150" t="s">
        <v>458</v>
      </c>
      <c r="B23" s="151" t="s">
        <v>459</v>
      </c>
      <c r="C23" s="152" t="s">
        <v>445</v>
      </c>
      <c r="D23" s="153">
        <v>2.6071428571428572</v>
      </c>
      <c r="E23" s="154" t="s">
        <v>460</v>
      </c>
      <c r="F23" s="155" t="s">
        <v>461</v>
      </c>
      <c r="X23" s="156" t="s">
        <v>188</v>
      </c>
    </row>
    <row r="24" spans="1:24" ht="46.5" thickTop="1" thickBot="1">
      <c r="A24" s="150" t="s">
        <v>200</v>
      </c>
      <c r="B24" s="151" t="s">
        <v>462</v>
      </c>
      <c r="C24" s="157" t="s">
        <v>445</v>
      </c>
      <c r="D24" s="153">
        <v>2.4838709677419355</v>
      </c>
      <c r="E24" s="154" t="s">
        <v>460</v>
      </c>
      <c r="F24" s="155" t="s">
        <v>463</v>
      </c>
      <c r="X24" s="156" t="s">
        <v>449</v>
      </c>
    </row>
    <row r="25" spans="1:24" ht="61.5" thickTop="1" thickBot="1">
      <c r="A25" s="150" t="s">
        <v>464</v>
      </c>
      <c r="B25" s="151" t="s">
        <v>465</v>
      </c>
      <c r="C25" s="157" t="s">
        <v>445</v>
      </c>
      <c r="D25" s="153">
        <v>2.4230769230769229</v>
      </c>
      <c r="E25" s="154" t="s">
        <v>466</v>
      </c>
      <c r="F25" s="155" t="s">
        <v>467</v>
      </c>
      <c r="X25" s="156" t="s">
        <v>184</v>
      </c>
    </row>
    <row r="26" spans="1:24" ht="50.1" customHeight="1" thickTop="1" thickBot="1">
      <c r="A26" s="150" t="s">
        <v>468</v>
      </c>
      <c r="B26" s="151" t="s">
        <v>469</v>
      </c>
      <c r="C26" s="158" t="s">
        <v>470</v>
      </c>
      <c r="D26" s="159">
        <v>2.4210526315789473</v>
      </c>
      <c r="E26" s="154" t="s">
        <v>471</v>
      </c>
      <c r="F26" s="155" t="s">
        <v>472</v>
      </c>
      <c r="X26" s="156" t="s">
        <v>464</v>
      </c>
    </row>
    <row r="27" spans="1:24" ht="63" customHeight="1" thickTop="1" thickBot="1">
      <c r="A27" s="150" t="s">
        <v>188</v>
      </c>
      <c r="B27" s="151" t="s">
        <v>473</v>
      </c>
      <c r="C27" s="160" t="s">
        <v>470</v>
      </c>
      <c r="D27" s="159">
        <v>2.3684210526315788</v>
      </c>
      <c r="E27" s="154" t="s">
        <v>460</v>
      </c>
      <c r="F27" s="155" t="s">
        <v>474</v>
      </c>
      <c r="X27" s="156" t="s">
        <v>475</v>
      </c>
    </row>
    <row r="28" spans="1:24" ht="61.5" thickTop="1" thickBot="1">
      <c r="A28" s="150" t="s">
        <v>457</v>
      </c>
      <c r="B28" s="151" t="s">
        <v>476</v>
      </c>
      <c r="C28" s="158" t="s">
        <v>470</v>
      </c>
      <c r="D28" s="159">
        <v>2.3333333333333335</v>
      </c>
      <c r="E28" s="154" t="s">
        <v>460</v>
      </c>
      <c r="F28" s="155" t="s">
        <v>477</v>
      </c>
      <c r="X28" s="156" t="s">
        <v>222</v>
      </c>
    </row>
    <row r="29" spans="1:24" ht="61.5" thickTop="1" thickBot="1">
      <c r="A29" s="150" t="s">
        <v>448</v>
      </c>
      <c r="B29" s="151" t="s">
        <v>478</v>
      </c>
      <c r="C29" s="158" t="s">
        <v>470</v>
      </c>
      <c r="D29" s="159">
        <v>2.15</v>
      </c>
      <c r="E29" s="154" t="s">
        <v>455</v>
      </c>
      <c r="F29" s="155" t="s">
        <v>479</v>
      </c>
      <c r="X29" s="156" t="s">
        <v>480</v>
      </c>
    </row>
    <row r="30" spans="1:24" ht="61.5" thickTop="1" thickBot="1">
      <c r="A30" s="150" t="s">
        <v>481</v>
      </c>
      <c r="B30" s="151" t="s">
        <v>482</v>
      </c>
      <c r="C30" s="158" t="s">
        <v>470</v>
      </c>
      <c r="D30" s="159">
        <v>2.15</v>
      </c>
      <c r="E30" s="154" t="s">
        <v>483</v>
      </c>
      <c r="F30" s="155" t="s">
        <v>484</v>
      </c>
      <c r="X30" s="156" t="s">
        <v>485</v>
      </c>
    </row>
    <row r="31" spans="1:24" ht="61.5" thickTop="1" thickBot="1">
      <c r="A31" s="150" t="s">
        <v>222</v>
      </c>
      <c r="B31" s="151" t="s">
        <v>486</v>
      </c>
      <c r="C31" s="158" t="s">
        <v>470</v>
      </c>
      <c r="D31" s="159">
        <v>2.096774193548387</v>
      </c>
      <c r="E31" s="154" t="s">
        <v>487</v>
      </c>
      <c r="F31" s="155" t="s">
        <v>488</v>
      </c>
      <c r="X31" s="156" t="s">
        <v>168</v>
      </c>
    </row>
    <row r="32" spans="1:24" ht="61.5" thickTop="1" thickBot="1">
      <c r="A32" s="150" t="s">
        <v>489</v>
      </c>
      <c r="B32" s="151" t="s">
        <v>490</v>
      </c>
      <c r="C32" s="158" t="s">
        <v>470</v>
      </c>
      <c r="D32" s="159">
        <v>2.0454545454545454</v>
      </c>
      <c r="E32" s="154" t="s">
        <v>460</v>
      </c>
      <c r="F32" s="155" t="s">
        <v>491</v>
      </c>
      <c r="X32" s="156" t="s">
        <v>492</v>
      </c>
    </row>
    <row r="33" spans="1:24" ht="66" customHeight="1" thickTop="1" thickBot="1">
      <c r="A33" s="150" t="s">
        <v>492</v>
      </c>
      <c r="B33" s="151" t="s">
        <v>493</v>
      </c>
      <c r="C33" s="160" t="s">
        <v>470</v>
      </c>
      <c r="D33" s="159">
        <v>2</v>
      </c>
      <c r="E33" s="154" t="s">
        <v>494</v>
      </c>
      <c r="F33" s="155" t="s">
        <v>495</v>
      </c>
      <c r="X33" s="156" t="s">
        <v>458</v>
      </c>
    </row>
    <row r="34" spans="1:24" ht="61.5" thickTop="1" thickBot="1">
      <c r="A34" s="150" t="s">
        <v>203</v>
      </c>
      <c r="B34" s="151" t="s">
        <v>496</v>
      </c>
      <c r="C34" s="160" t="s">
        <v>470</v>
      </c>
      <c r="D34" s="159">
        <v>1.9523809523809523</v>
      </c>
      <c r="E34" s="154" t="s">
        <v>494</v>
      </c>
      <c r="F34" s="155" t="s">
        <v>497</v>
      </c>
      <c r="X34" s="156" t="s">
        <v>498</v>
      </c>
    </row>
    <row r="35" spans="1:24" ht="46.5" thickTop="1" thickBot="1">
      <c r="A35" s="150" t="s">
        <v>498</v>
      </c>
      <c r="B35" s="151" t="s">
        <v>499</v>
      </c>
      <c r="C35" s="160" t="s">
        <v>470</v>
      </c>
      <c r="D35" s="159">
        <v>1.8636363636363635</v>
      </c>
      <c r="E35" s="154" t="s">
        <v>494</v>
      </c>
      <c r="F35" s="155" t="s">
        <v>500</v>
      </c>
      <c r="X35" s="156" t="s">
        <v>501</v>
      </c>
    </row>
    <row r="36" spans="1:24" ht="61.5" thickTop="1" thickBot="1">
      <c r="A36" s="150" t="s">
        <v>184</v>
      </c>
      <c r="B36" s="151" t="s">
        <v>502</v>
      </c>
      <c r="C36" s="158" t="s">
        <v>470</v>
      </c>
      <c r="D36" s="159">
        <v>1.8181818181818181</v>
      </c>
      <c r="E36" s="154" t="s">
        <v>451</v>
      </c>
      <c r="F36" s="155" t="s">
        <v>503</v>
      </c>
      <c r="X36" s="156" t="s">
        <v>504</v>
      </c>
    </row>
    <row r="37" spans="1:24" ht="75.599999999999994" customHeight="1" thickTop="1" thickBot="1">
      <c r="A37" s="150" t="s">
        <v>504</v>
      </c>
      <c r="B37" s="151" t="s">
        <v>505</v>
      </c>
      <c r="C37" s="161" t="s">
        <v>506</v>
      </c>
      <c r="D37" s="162">
        <v>1.75</v>
      </c>
      <c r="E37" s="154" t="s">
        <v>507</v>
      </c>
      <c r="F37" s="155" t="s">
        <v>508</v>
      </c>
      <c r="X37" s="156" t="s">
        <v>481</v>
      </c>
    </row>
    <row r="38" spans="1:24" ht="61.5" thickTop="1" thickBot="1">
      <c r="A38" s="150" t="s">
        <v>509</v>
      </c>
      <c r="B38" s="151" t="s">
        <v>510</v>
      </c>
      <c r="C38" s="163" t="s">
        <v>506</v>
      </c>
      <c r="D38" s="162">
        <v>1.69</v>
      </c>
      <c r="E38" s="154" t="s">
        <v>511</v>
      </c>
      <c r="F38" s="155" t="s">
        <v>512</v>
      </c>
      <c r="X38" s="156" t="s">
        <v>203</v>
      </c>
    </row>
    <row r="39" spans="1:24" ht="61.5" thickTop="1" thickBot="1">
      <c r="A39" s="150" t="s">
        <v>513</v>
      </c>
      <c r="B39" s="151" t="s">
        <v>514</v>
      </c>
      <c r="C39" s="161" t="s">
        <v>506</v>
      </c>
      <c r="D39" s="162">
        <v>1.5833333333333333</v>
      </c>
      <c r="E39" s="154" t="s">
        <v>460</v>
      </c>
      <c r="F39" s="155" t="s">
        <v>515</v>
      </c>
      <c r="X39" s="156" t="s">
        <v>200</v>
      </c>
    </row>
    <row r="40" spans="1:24" ht="61.5" thickTop="1" thickBot="1">
      <c r="A40" s="150" t="s">
        <v>480</v>
      </c>
      <c r="B40" s="151" t="s">
        <v>516</v>
      </c>
      <c r="C40" s="163" t="s">
        <v>506</v>
      </c>
      <c r="D40" s="162">
        <v>1.45</v>
      </c>
      <c r="E40" s="154" t="s">
        <v>494</v>
      </c>
      <c r="F40" s="155" t="s">
        <v>517</v>
      </c>
      <c r="X40" s="156" t="s">
        <v>468</v>
      </c>
    </row>
    <row r="41" spans="1:24" ht="46.5" thickTop="1" thickBot="1">
      <c r="A41" s="150" t="s">
        <v>475</v>
      </c>
      <c r="B41" s="151" t="s">
        <v>518</v>
      </c>
      <c r="C41" s="163" t="s">
        <v>506</v>
      </c>
      <c r="D41" s="162">
        <v>1.0666666666666667</v>
      </c>
      <c r="E41" s="154" t="s">
        <v>451</v>
      </c>
      <c r="F41" s="155" t="s">
        <v>519</v>
      </c>
      <c r="X41" s="156" t="s">
        <v>513</v>
      </c>
    </row>
    <row r="42" spans="1:24" ht="61.5" thickTop="1" thickBot="1">
      <c r="A42" s="150" t="s">
        <v>485</v>
      </c>
      <c r="B42" s="151" t="s">
        <v>520</v>
      </c>
      <c r="C42" s="161" t="s">
        <v>506</v>
      </c>
      <c r="D42" s="162">
        <v>0.91666666666666663</v>
      </c>
      <c r="E42" s="154" t="s">
        <v>521</v>
      </c>
      <c r="F42" s="155" t="s">
        <v>522</v>
      </c>
      <c r="X42" s="156" t="s">
        <v>509</v>
      </c>
    </row>
    <row r="43" spans="1:24" ht="15.75" thickTop="1">
      <c r="C43" s="736" t="s">
        <v>523</v>
      </c>
      <c r="D43" s="736"/>
    </row>
    <row r="44" spans="1:24">
      <c r="C44" s="737"/>
      <c r="D44" s="737"/>
      <c r="X44" s="65" t="s">
        <v>524</v>
      </c>
    </row>
    <row r="45" spans="1:24">
      <c r="C45" s="737"/>
      <c r="D45" s="737"/>
    </row>
    <row r="46" spans="1:24">
      <c r="C46" s="737"/>
      <c r="D46" s="737"/>
    </row>
    <row r="47" spans="1:24">
      <c r="X47" s="65"/>
    </row>
    <row r="48" spans="1:24" ht="14.45" customHeight="1">
      <c r="A48" s="730" t="s">
        <v>525</v>
      </c>
      <c r="B48" s="164" t="s">
        <v>526</v>
      </c>
      <c r="C48" s="164"/>
      <c r="D48" s="164"/>
      <c r="F48" s="165" t="s">
        <v>527</v>
      </c>
    </row>
    <row r="49" spans="1:6" ht="14.45" customHeight="1">
      <c r="A49" s="730"/>
      <c r="B49" s="166" t="s">
        <v>528</v>
      </c>
      <c r="C49" s="166" t="s">
        <v>529</v>
      </c>
      <c r="D49" s="166" t="s">
        <v>530</v>
      </c>
      <c r="F49" s="734" t="s">
        <v>531</v>
      </c>
    </row>
    <row r="50" spans="1:6" ht="14.45" customHeight="1">
      <c r="A50" s="731"/>
      <c r="B50" s="167" t="s">
        <v>532</v>
      </c>
      <c r="C50" s="168"/>
      <c r="D50" s="168"/>
      <c r="F50" s="735"/>
    </row>
    <row r="51" spans="1:6" ht="15" customHeight="1">
      <c r="A51" s="731"/>
      <c r="B51" s="167" t="s">
        <v>533</v>
      </c>
      <c r="C51" s="168"/>
      <c r="D51" s="168"/>
      <c r="F51" s="738" t="s">
        <v>534</v>
      </c>
    </row>
    <row r="52" spans="1:6">
      <c r="B52" s="167" t="s">
        <v>535</v>
      </c>
      <c r="C52" s="168"/>
      <c r="D52" s="168"/>
      <c r="F52" s="739"/>
    </row>
    <row r="53" spans="1:6" ht="15.6" customHeight="1">
      <c r="B53" s="167" t="s">
        <v>536</v>
      </c>
      <c r="C53" s="168"/>
      <c r="D53" s="168"/>
      <c r="F53" s="739"/>
    </row>
    <row r="54" spans="1:6" ht="15" customHeight="1">
      <c r="B54" s="167" t="s">
        <v>537</v>
      </c>
      <c r="C54" s="168"/>
      <c r="D54" s="168"/>
      <c r="F54" s="739"/>
    </row>
    <row r="55" spans="1:6" ht="15.6" customHeight="1">
      <c r="B55" s="167" t="s">
        <v>538</v>
      </c>
      <c r="C55" s="168"/>
      <c r="D55" s="168"/>
      <c r="F55" s="798" t="s">
        <v>539</v>
      </c>
    </row>
    <row r="56" spans="1:6">
      <c r="B56" s="167" t="s">
        <v>540</v>
      </c>
      <c r="C56" s="168"/>
      <c r="D56" s="168"/>
      <c r="F56" s="799"/>
    </row>
    <row r="57" spans="1:6" ht="14.45" customHeight="1">
      <c r="F57" s="738" t="s">
        <v>541</v>
      </c>
    </row>
    <row r="58" spans="1:6" ht="15" customHeight="1">
      <c r="F58" s="739"/>
    </row>
    <row r="59" spans="1:6">
      <c r="F59" s="739"/>
    </row>
    <row r="60" spans="1:6" ht="15" customHeight="1">
      <c r="F60" s="739"/>
    </row>
    <row r="61" spans="1:6">
      <c r="F61" s="739"/>
    </row>
    <row r="62" spans="1:6">
      <c r="F62" s="739"/>
    </row>
    <row r="63" spans="1:6">
      <c r="F63" s="739"/>
    </row>
    <row r="64" spans="1:6">
      <c r="F64" s="739"/>
    </row>
    <row r="65" spans="6:6">
      <c r="F65" s="728" t="s">
        <v>542</v>
      </c>
    </row>
    <row r="66" spans="6:6">
      <c r="F66" s="729"/>
    </row>
    <row r="68" spans="6:6" ht="15" customHeight="1"/>
  </sheetData>
  <sheetProtection sheet="1" objects="1" scenarios="1"/>
  <sortState xmlns:xlrd2="http://schemas.microsoft.com/office/spreadsheetml/2017/richdata2" ref="X20:X42">
    <sortCondition ref="X20:X42"/>
  </sortState>
  <mergeCells count="15">
    <mergeCell ref="A1:A4"/>
    <mergeCell ref="B1:B2"/>
    <mergeCell ref="B4:B5"/>
    <mergeCell ref="B7:B8"/>
    <mergeCell ref="A6:A8"/>
    <mergeCell ref="F55:F56"/>
    <mergeCell ref="F65:F66"/>
    <mergeCell ref="A48:A51"/>
    <mergeCell ref="B10:B16"/>
    <mergeCell ref="A10:A17"/>
    <mergeCell ref="F49:F50"/>
    <mergeCell ref="D11:E14"/>
    <mergeCell ref="C43:D46"/>
    <mergeCell ref="F51:F54"/>
    <mergeCell ref="F57:F64"/>
  </mergeCells>
  <hyperlinks>
    <hyperlink ref="F55" r:id="rId1" xr:uid="{F54ECC88-6A1E-44D8-924C-77E6A4D7DB85}"/>
    <hyperlink ref="F65" r:id="rId2" xr:uid="{0A5D2567-A58D-42E2-93A2-D6C483696F55}"/>
    <hyperlink ref="B17" r:id="rId3" xr:uid="{CFA12AB2-B24E-4095-A50B-8E6129D7B8B6}"/>
    <hyperlink ref="A5" r:id="rId4" xr:uid="{13651497-304D-4A42-82FF-8411FE28B8D2}"/>
    <hyperlink ref="F55:F56" r:id="rId5" display="http://rtckids.fmhi.usf.edu/rtcpubs/hctrking/pubs/briefs/RTCstudy3IBrief01.pdf" xr:uid="{7663A114-FEE6-4D28-9436-5199B7A2394A}"/>
  </hyperlinks>
  <pageMargins left="0.7" right="0.7" top="0.75" bottom="0.75" header="0.3" footer="0.3"/>
  <pageSetup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191B7-486F-442E-9F54-8B6E60806F1A}">
  <dimension ref="A1:W144"/>
  <sheetViews>
    <sheetView zoomScaleNormal="100" workbookViewId="0"/>
  </sheetViews>
  <sheetFormatPr defaultColWidth="9.140625" defaultRowHeight="15"/>
  <cols>
    <col min="1" max="1" width="24.5703125" style="46" customWidth="1"/>
    <col min="2" max="2" width="9.140625" style="38"/>
    <col min="3" max="3" width="15.5703125" style="38" customWidth="1"/>
    <col min="4" max="4" width="2.85546875" style="38" bestFit="1" customWidth="1"/>
    <col min="5" max="5" width="9.140625" style="38"/>
    <col min="6" max="6" width="22.42578125" style="38" customWidth="1"/>
    <col min="7" max="7" width="2.85546875" style="38" bestFit="1" customWidth="1"/>
    <col min="8" max="8" width="9.140625" style="38"/>
    <col min="9" max="9" width="17.5703125" style="38" customWidth="1"/>
    <col min="10" max="10" width="3.42578125" style="38" customWidth="1"/>
    <col min="11" max="11" width="9.140625" style="38"/>
    <col min="12" max="12" width="22.42578125" style="38" customWidth="1"/>
    <col min="13" max="13" width="3.5703125" style="38" customWidth="1"/>
    <col min="14" max="17" width="12.42578125" style="38" customWidth="1"/>
    <col min="18" max="18" width="8.42578125" style="38" bestFit="1" customWidth="1"/>
    <col min="19" max="16384" width="9.140625" style="38"/>
  </cols>
  <sheetData>
    <row r="1" spans="1:17" customFormat="1">
      <c r="A1" s="41" t="s">
        <v>543</v>
      </c>
    </row>
    <row r="2" spans="1:17" customFormat="1">
      <c r="A2" s="43" t="s">
        <v>544</v>
      </c>
    </row>
    <row r="3" spans="1:17" customFormat="1">
      <c r="A3" s="43" t="s">
        <v>545</v>
      </c>
    </row>
    <row r="4" spans="1:17" customFormat="1">
      <c r="A4" s="43" t="s">
        <v>546</v>
      </c>
    </row>
    <row r="5" spans="1:17" customFormat="1">
      <c r="A5" s="43" t="s">
        <v>547</v>
      </c>
    </row>
    <row r="6" spans="1:17" customFormat="1">
      <c r="A6" s="43" t="s">
        <v>548</v>
      </c>
    </row>
    <row r="7" spans="1:17" customFormat="1">
      <c r="A7" s="43" t="s">
        <v>549</v>
      </c>
    </row>
    <row r="8" spans="1:17" customFormat="1">
      <c r="A8" s="43" t="s">
        <v>550</v>
      </c>
    </row>
    <row r="9" spans="1:17" customFormat="1">
      <c r="A9" s="43" t="s">
        <v>551</v>
      </c>
    </row>
    <row r="10" spans="1:17" customFormat="1">
      <c r="A10" s="43" t="s">
        <v>552</v>
      </c>
    </row>
    <row r="11" spans="1:17" customFormat="1"/>
    <row r="13" spans="1:17" s="44" customFormat="1" ht="18.75">
      <c r="A13" s="81" t="s">
        <v>553</v>
      </c>
    </row>
    <row r="15" spans="1:17">
      <c r="A15" s="45" t="s">
        <v>58</v>
      </c>
      <c r="N15" s="86" t="s">
        <v>554</v>
      </c>
      <c r="O15" s="87"/>
      <c r="P15" s="87"/>
      <c r="Q15" s="87"/>
    </row>
    <row r="16" spans="1:17">
      <c r="N16" s="88" t="s">
        <v>555</v>
      </c>
      <c r="O16" s="88" t="s">
        <v>556</v>
      </c>
      <c r="P16" s="88" t="s">
        <v>557</v>
      </c>
      <c r="Q16" s="88" t="s">
        <v>558</v>
      </c>
    </row>
    <row r="17" spans="1:18">
      <c r="A17" s="46" t="s">
        <v>559</v>
      </c>
      <c r="B17" s="100"/>
      <c r="C17" s="38" t="s">
        <v>560</v>
      </c>
      <c r="D17" s="38" t="s">
        <v>561</v>
      </c>
      <c r="E17" s="49"/>
      <c r="F17" s="38" t="s">
        <v>562</v>
      </c>
      <c r="G17" s="38" t="s">
        <v>563</v>
      </c>
      <c r="H17" s="49"/>
      <c r="I17" s="38" t="s">
        <v>564</v>
      </c>
      <c r="K17" s="47" t="s">
        <v>565</v>
      </c>
      <c r="L17" s="47"/>
      <c r="M17" s="38" t="s">
        <v>566</v>
      </c>
      <c r="N17" s="89">
        <f>(B17+E17)*H17</f>
        <v>0</v>
      </c>
      <c r="O17" s="89">
        <f>N17/12</f>
        <v>0</v>
      </c>
      <c r="P17" s="89">
        <f>N17/52</f>
        <v>0</v>
      </c>
      <c r="Q17" s="90" t="str">
        <f>IF(H17&gt;0,(N17/(40*52)/H17),"")</f>
        <v/>
      </c>
    </row>
    <row r="18" spans="1:18" ht="14.45" customHeight="1">
      <c r="A18" s="749" t="s">
        <v>567</v>
      </c>
      <c r="B18" s="49"/>
      <c r="C18" s="38" t="s">
        <v>568</v>
      </c>
      <c r="D18" s="38" t="s">
        <v>563</v>
      </c>
      <c r="E18" s="49"/>
      <c r="F18" s="38" t="s">
        <v>569</v>
      </c>
      <c r="G18" s="38" t="s">
        <v>561</v>
      </c>
      <c r="H18" s="49"/>
      <c r="I18" s="38" t="s">
        <v>562</v>
      </c>
      <c r="K18" s="47" t="s">
        <v>565</v>
      </c>
      <c r="L18" s="47"/>
      <c r="M18" s="38" t="s">
        <v>566</v>
      </c>
      <c r="N18" s="89">
        <f>(B18*E18*40*52)+H18</f>
        <v>0</v>
      </c>
      <c r="O18" s="89">
        <f t="shared" ref="O18:O19" si="0">N18/12</f>
        <v>0</v>
      </c>
      <c r="P18" s="89">
        <f t="shared" ref="P18:P19" si="1">N18/52</f>
        <v>0</v>
      </c>
      <c r="Q18" s="89" t="str">
        <f>IF(E18&gt;0,(N18/(40*52)/E18),"")</f>
        <v/>
      </c>
    </row>
    <row r="19" spans="1:18">
      <c r="A19" s="749"/>
      <c r="B19" s="49"/>
      <c r="C19" s="38" t="s">
        <v>570</v>
      </c>
      <c r="D19" s="38" t="s">
        <v>563</v>
      </c>
      <c r="E19" s="49"/>
      <c r="F19" s="38" t="s">
        <v>571</v>
      </c>
      <c r="G19" s="38" t="s">
        <v>561</v>
      </c>
      <c r="H19" s="49"/>
      <c r="I19" s="38" t="s">
        <v>562</v>
      </c>
      <c r="J19" s="38" t="s">
        <v>563</v>
      </c>
      <c r="K19" s="49"/>
      <c r="L19" s="38" t="s">
        <v>572</v>
      </c>
      <c r="M19" s="38" t="s">
        <v>566</v>
      </c>
      <c r="N19" s="89">
        <f>((B19*E19*50)+H19)*K19</f>
        <v>0</v>
      </c>
      <c r="O19" s="89">
        <f t="shared" si="0"/>
        <v>0</v>
      </c>
      <c r="P19" s="89">
        <f t="shared" si="1"/>
        <v>0</v>
      </c>
      <c r="Q19" s="89" t="str">
        <f>IF(K19&gt;0,(N19/(40*52)/K19),"")</f>
        <v/>
      </c>
    </row>
    <row r="20" spans="1:18">
      <c r="A20" s="749"/>
      <c r="N20" s="48"/>
      <c r="O20" s="48"/>
      <c r="P20" s="48"/>
      <c r="Q20" s="48"/>
    </row>
    <row r="21" spans="1:18" ht="14.45" customHeight="1">
      <c r="A21" s="754" t="s">
        <v>573</v>
      </c>
      <c r="B21" s="101"/>
      <c r="C21" s="755" t="s">
        <v>574</v>
      </c>
      <c r="D21" s="38" t="s">
        <v>563</v>
      </c>
      <c r="E21" s="101"/>
      <c r="F21" s="750" t="s">
        <v>575</v>
      </c>
      <c r="G21" s="38" t="s">
        <v>561</v>
      </c>
      <c r="H21" s="101"/>
      <c r="I21" s="750" t="s">
        <v>576</v>
      </c>
      <c r="J21" s="38" t="s">
        <v>561</v>
      </c>
      <c r="K21" s="101"/>
      <c r="L21" s="38" t="s">
        <v>577</v>
      </c>
      <c r="M21" s="38" t="s">
        <v>566</v>
      </c>
      <c r="N21" s="91">
        <f>(B21*(E21+H21))+(B21*(K22/100)*K21)</f>
        <v>0</v>
      </c>
      <c r="O21" s="751" t="s">
        <v>578</v>
      </c>
      <c r="P21" s="751"/>
    </row>
    <row r="22" spans="1:18">
      <c r="A22" s="754"/>
      <c r="C22" s="755"/>
      <c r="F22" s="750"/>
      <c r="I22" s="750"/>
      <c r="J22" s="38" t="s">
        <v>563</v>
      </c>
      <c r="K22" s="101"/>
      <c r="L22" s="38" t="s">
        <v>579</v>
      </c>
      <c r="O22" s="751"/>
      <c r="P22" s="751"/>
      <c r="Q22" s="48"/>
      <c r="R22" s="48"/>
    </row>
    <row r="23" spans="1:18" ht="14.45" customHeight="1">
      <c r="A23" s="754"/>
      <c r="C23" s="50"/>
      <c r="F23" s="204"/>
      <c r="I23" s="750"/>
      <c r="L23" s="204"/>
      <c r="N23" s="48"/>
      <c r="O23" s="48"/>
      <c r="P23" s="48"/>
      <c r="Q23" s="48"/>
      <c r="R23" s="48"/>
    </row>
    <row r="24" spans="1:18" ht="14.45" customHeight="1">
      <c r="B24" s="101"/>
      <c r="C24" s="204" t="s">
        <v>580</v>
      </c>
      <c r="D24" s="38" t="s">
        <v>563</v>
      </c>
      <c r="E24" s="101"/>
      <c r="F24" s="51" t="s">
        <v>581</v>
      </c>
      <c r="K24" s="91">
        <f>N21+(E24*B24)+(E25*B25)</f>
        <v>0</v>
      </c>
      <c r="L24" s="751" t="s">
        <v>582</v>
      </c>
      <c r="N24" s="86" t="s">
        <v>583</v>
      </c>
      <c r="O24" s="87"/>
      <c r="P24" s="87"/>
      <c r="Q24" s="48"/>
      <c r="R24" s="48"/>
    </row>
    <row r="25" spans="1:18" ht="30">
      <c r="B25" s="101"/>
      <c r="C25" s="204" t="s">
        <v>584</v>
      </c>
      <c r="D25" s="38" t="s">
        <v>563</v>
      </c>
      <c r="E25" s="101"/>
      <c r="F25" s="51" t="s">
        <v>585</v>
      </c>
      <c r="L25" s="751"/>
      <c r="N25" s="88" t="s">
        <v>555</v>
      </c>
      <c r="O25" s="88" t="s">
        <v>556</v>
      </c>
      <c r="P25" s="88" t="s">
        <v>557</v>
      </c>
      <c r="Q25" s="48"/>
    </row>
    <row r="26" spans="1:18">
      <c r="F26" s="50"/>
      <c r="I26" s="204"/>
      <c r="K26" s="92" t="e">
        <f>K24/40/(H17+E18+K19)</f>
        <v>#DIV/0!</v>
      </c>
      <c r="L26" s="204" t="s">
        <v>586</v>
      </c>
      <c r="M26" s="38" t="s">
        <v>566</v>
      </c>
      <c r="N26" s="89" t="e">
        <f>$K$26*SUM(N17:N19)</f>
        <v>#DIV/0!</v>
      </c>
      <c r="O26" s="89" t="e">
        <f>$K$26*SUM(O17:O19)</f>
        <v>#DIV/0!</v>
      </c>
      <c r="P26" s="89" t="e">
        <f>$K$26*SUM(P17:P19)</f>
        <v>#DIV/0!</v>
      </c>
      <c r="Q26" s="48"/>
    </row>
    <row r="27" spans="1:18" ht="14.45" customHeight="1">
      <c r="A27" s="38"/>
      <c r="F27" s="50"/>
      <c r="I27" s="204"/>
      <c r="K27" s="52"/>
      <c r="L27" s="204"/>
      <c r="N27" s="48"/>
      <c r="O27" s="48"/>
      <c r="P27" s="48"/>
      <c r="Q27" s="48"/>
    </row>
    <row r="28" spans="1:18" ht="14.45" customHeight="1">
      <c r="F28" s="50"/>
      <c r="I28" s="204"/>
      <c r="K28" s="52"/>
      <c r="L28" s="204"/>
      <c r="N28" s="48"/>
      <c r="O28" s="48"/>
      <c r="P28" s="48"/>
      <c r="Q28" s="48"/>
    </row>
    <row r="29" spans="1:18" ht="14.45" customHeight="1">
      <c r="A29" s="752" t="s">
        <v>587</v>
      </c>
      <c r="B29" s="101"/>
      <c r="C29" s="750" t="s">
        <v>588</v>
      </c>
      <c r="D29" s="38" t="s">
        <v>563</v>
      </c>
      <c r="E29" s="101"/>
      <c r="F29" s="750" t="s">
        <v>589</v>
      </c>
      <c r="G29" s="38" t="s">
        <v>561</v>
      </c>
      <c r="H29" s="101"/>
      <c r="I29" s="750" t="s">
        <v>590</v>
      </c>
      <c r="J29" s="38" t="s">
        <v>563</v>
      </c>
      <c r="K29" s="101"/>
      <c r="L29" s="750" t="s">
        <v>591</v>
      </c>
      <c r="N29" s="86" t="s">
        <v>592</v>
      </c>
      <c r="O29" s="87"/>
      <c r="P29" s="87"/>
      <c r="Q29" s="48"/>
    </row>
    <row r="30" spans="1:18" ht="33" customHeight="1">
      <c r="A30" s="752"/>
      <c r="C30" s="750"/>
      <c r="F30" s="750"/>
      <c r="I30" s="750"/>
      <c r="L30" s="750"/>
      <c r="N30" s="88" t="s">
        <v>555</v>
      </c>
      <c r="O30" s="88" t="s">
        <v>556</v>
      </c>
      <c r="P30" s="88" t="s">
        <v>557</v>
      </c>
      <c r="Q30" s="48"/>
    </row>
    <row r="31" spans="1:18">
      <c r="C31" s="750"/>
      <c r="D31" s="38" t="s">
        <v>593</v>
      </c>
      <c r="E31" s="101"/>
      <c r="F31" s="53" t="s">
        <v>594</v>
      </c>
      <c r="G31" s="38" t="s">
        <v>563</v>
      </c>
      <c r="H31" s="101"/>
      <c r="I31" s="51" t="s">
        <v>595</v>
      </c>
      <c r="L31" s="750"/>
      <c r="M31" s="38" t="s">
        <v>566</v>
      </c>
      <c r="N31" s="89">
        <f>O31*12</f>
        <v>0</v>
      </c>
      <c r="O31" s="89">
        <f>(B29*E29*E31)+((H29*(H31/100))*K29)</f>
        <v>0</v>
      </c>
      <c r="P31" s="89">
        <f>N31/52</f>
        <v>0</v>
      </c>
      <c r="Q31" s="48"/>
    </row>
    <row r="32" spans="1:18">
      <c r="C32" s="205"/>
      <c r="F32" s="205"/>
      <c r="I32" s="51"/>
      <c r="L32" s="205"/>
      <c r="N32" s="48"/>
      <c r="O32" s="48"/>
      <c r="P32" s="48"/>
      <c r="Q32" s="48"/>
    </row>
    <row r="33" spans="1:17">
      <c r="C33" s="205"/>
      <c r="F33" s="205"/>
      <c r="I33" s="51"/>
      <c r="L33" s="205"/>
      <c r="N33" s="48"/>
      <c r="O33" s="48"/>
      <c r="P33" s="48"/>
      <c r="Q33" s="48"/>
    </row>
    <row r="34" spans="1:17">
      <c r="N34" s="86" t="s">
        <v>596</v>
      </c>
      <c r="O34" s="87"/>
      <c r="P34" s="87"/>
    </row>
    <row r="35" spans="1:17">
      <c r="N35" s="88" t="s">
        <v>555</v>
      </c>
      <c r="O35" s="88" t="s">
        <v>556</v>
      </c>
      <c r="P35" s="88" t="s">
        <v>557</v>
      </c>
    </row>
    <row r="36" spans="1:17" ht="14.45" customHeight="1">
      <c r="A36" s="46" t="s">
        <v>597</v>
      </c>
      <c r="B36" s="101"/>
      <c r="C36" s="756" t="s">
        <v>598</v>
      </c>
      <c r="D36" s="38" t="s">
        <v>563</v>
      </c>
      <c r="E36" s="101"/>
      <c r="F36" s="38" t="s">
        <v>599</v>
      </c>
      <c r="G36" s="38" t="s">
        <v>561</v>
      </c>
      <c r="H36" s="101"/>
      <c r="I36" s="38" t="s">
        <v>600</v>
      </c>
      <c r="J36" s="38" t="s">
        <v>561</v>
      </c>
      <c r="K36" s="101"/>
      <c r="L36" s="750" t="s">
        <v>601</v>
      </c>
      <c r="M36" s="38" t="s">
        <v>566</v>
      </c>
      <c r="N36" s="89" t="e">
        <f>B36*((E36*AVERAGE(Q17:Q19))+H36+K36)</f>
        <v>#DIV/0!</v>
      </c>
      <c r="O36" s="89" t="e">
        <f>N36/12</f>
        <v>#DIV/0!</v>
      </c>
      <c r="P36" s="89" t="e">
        <f>N36/52</f>
        <v>#DIV/0!</v>
      </c>
    </row>
    <row r="37" spans="1:17">
      <c r="C37" s="756"/>
      <c r="L37" s="750"/>
      <c r="N37" s="88" t="s">
        <v>555</v>
      </c>
      <c r="O37" s="88" t="s">
        <v>556</v>
      </c>
      <c r="P37" s="88" t="s">
        <v>557</v>
      </c>
    </row>
    <row r="38" spans="1:17">
      <c r="B38" s="101"/>
      <c r="C38" s="756" t="s">
        <v>602</v>
      </c>
      <c r="D38" s="38" t="s">
        <v>563</v>
      </c>
      <c r="E38" s="101"/>
      <c r="F38" s="38" t="s">
        <v>599</v>
      </c>
      <c r="G38" s="38" t="s">
        <v>561</v>
      </c>
      <c r="H38" s="101"/>
      <c r="I38" s="38" t="s">
        <v>600</v>
      </c>
      <c r="J38" s="38" t="s">
        <v>561</v>
      </c>
      <c r="K38" s="101"/>
      <c r="L38" s="750"/>
      <c r="M38" s="38" t="s">
        <v>566</v>
      </c>
      <c r="N38" s="89">
        <f>B38*((E38*AVERAGE(Q43:Q45))+H38+K38)</f>
        <v>0</v>
      </c>
      <c r="O38" s="89">
        <f>N38/12</f>
        <v>0</v>
      </c>
      <c r="P38" s="89">
        <f>N38/52</f>
        <v>0</v>
      </c>
    </row>
    <row r="39" spans="1:17" ht="30" customHeight="1">
      <c r="C39" s="756"/>
      <c r="L39" s="54" t="s">
        <v>603</v>
      </c>
    </row>
    <row r="40" spans="1:17">
      <c r="C40" s="204"/>
    </row>
    <row r="41" spans="1:17">
      <c r="A41" s="45"/>
      <c r="N41" s="86" t="s">
        <v>604</v>
      </c>
      <c r="O41" s="87"/>
      <c r="P41" s="87"/>
      <c r="Q41" s="87"/>
    </row>
    <row r="42" spans="1:17">
      <c r="N42" s="88" t="s">
        <v>555</v>
      </c>
      <c r="O42" s="88" t="s">
        <v>556</v>
      </c>
      <c r="P42" s="88" t="s">
        <v>557</v>
      </c>
      <c r="Q42" s="88" t="s">
        <v>605</v>
      </c>
    </row>
    <row r="43" spans="1:17">
      <c r="A43" s="46" t="s">
        <v>606</v>
      </c>
      <c r="B43" s="101"/>
      <c r="C43" s="38" t="s">
        <v>560</v>
      </c>
      <c r="D43" s="38" t="s">
        <v>561</v>
      </c>
      <c r="E43" s="101"/>
      <c r="F43" s="38" t="s">
        <v>562</v>
      </c>
      <c r="G43" s="38" t="s">
        <v>563</v>
      </c>
      <c r="H43" s="101"/>
      <c r="I43" s="38" t="s">
        <v>564</v>
      </c>
      <c r="K43" s="47" t="s">
        <v>565</v>
      </c>
      <c r="L43" s="47"/>
      <c r="M43" s="38" t="s">
        <v>566</v>
      </c>
      <c r="N43" s="89">
        <f>(B43+E43)*H43</f>
        <v>0</v>
      </c>
      <c r="O43" s="89">
        <f>N43/12</f>
        <v>0</v>
      </c>
      <c r="P43" s="89">
        <f>N43/52</f>
        <v>0</v>
      </c>
      <c r="Q43" s="93" t="str">
        <f>IF(H43&gt;0,(N43/(40*52)/H43),"$0.00")</f>
        <v>$0.00</v>
      </c>
    </row>
    <row r="44" spans="1:17">
      <c r="A44" s="749" t="s">
        <v>607</v>
      </c>
      <c r="B44" s="101"/>
      <c r="C44" s="38" t="s">
        <v>568</v>
      </c>
      <c r="D44" s="38" t="s">
        <v>563</v>
      </c>
      <c r="E44" s="101"/>
      <c r="F44" s="38" t="s">
        <v>569</v>
      </c>
      <c r="G44" s="38" t="s">
        <v>561</v>
      </c>
      <c r="H44" s="101"/>
      <c r="I44" s="38" t="s">
        <v>562</v>
      </c>
      <c r="K44" s="47" t="s">
        <v>565</v>
      </c>
      <c r="L44" s="47"/>
      <c r="M44" s="38" t="s">
        <v>566</v>
      </c>
      <c r="N44" s="89">
        <f>(B44*E44*40*52)+H44</f>
        <v>0</v>
      </c>
      <c r="O44" s="89">
        <f t="shared" ref="O44:O45" si="2">N44/12</f>
        <v>0</v>
      </c>
      <c r="P44" s="89">
        <f t="shared" ref="P44:P45" si="3">N44/52</f>
        <v>0</v>
      </c>
      <c r="Q44" s="93" t="str">
        <f>IF(E44&gt;0,(N44/(40*52)/E44),"$0.00")</f>
        <v>$0.00</v>
      </c>
    </row>
    <row r="45" spans="1:17" s="51" customFormat="1">
      <c r="A45" s="749"/>
      <c r="B45" s="102"/>
      <c r="C45" s="750" t="s">
        <v>608</v>
      </c>
      <c r="D45" s="51" t="s">
        <v>563</v>
      </c>
      <c r="E45" s="102"/>
      <c r="F45" s="51" t="s">
        <v>609</v>
      </c>
      <c r="G45" s="51" t="s">
        <v>593</v>
      </c>
      <c r="H45" s="102"/>
      <c r="I45" s="750" t="s">
        <v>610</v>
      </c>
      <c r="J45" s="51" t="s">
        <v>611</v>
      </c>
      <c r="K45" s="102"/>
      <c r="L45" s="757" t="s">
        <v>612</v>
      </c>
      <c r="M45" s="51" t="s">
        <v>566</v>
      </c>
      <c r="N45" s="94">
        <f>(B45*E45*H45)+K45</f>
        <v>0</v>
      </c>
      <c r="O45" s="94">
        <f t="shared" si="2"/>
        <v>0</v>
      </c>
      <c r="P45" s="94">
        <f t="shared" si="3"/>
        <v>0</v>
      </c>
      <c r="Q45" s="94">
        <f>B45</f>
        <v>0</v>
      </c>
    </row>
    <row r="46" spans="1:17" s="51" customFormat="1">
      <c r="A46" s="749"/>
      <c r="C46" s="750"/>
      <c r="I46" s="750"/>
      <c r="L46" s="757"/>
    </row>
    <row r="47" spans="1:17">
      <c r="N47" s="48"/>
      <c r="O47" s="48"/>
      <c r="P47" s="48"/>
      <c r="Q47" s="48"/>
    </row>
    <row r="48" spans="1:17" ht="14.45" customHeight="1">
      <c r="A48" s="753" t="s">
        <v>613</v>
      </c>
      <c r="B48" s="101"/>
      <c r="C48" s="755" t="s">
        <v>574</v>
      </c>
      <c r="D48" s="38" t="s">
        <v>563</v>
      </c>
      <c r="E48" s="101"/>
      <c r="F48" s="750" t="s">
        <v>614</v>
      </c>
      <c r="G48" s="38" t="s">
        <v>561</v>
      </c>
      <c r="H48" s="101"/>
      <c r="I48" s="750" t="s">
        <v>615</v>
      </c>
      <c r="J48" s="38" t="s">
        <v>561</v>
      </c>
      <c r="K48" s="101"/>
      <c r="L48" s="38" t="s">
        <v>577</v>
      </c>
      <c r="M48" s="38" t="s">
        <v>566</v>
      </c>
      <c r="N48" s="91"/>
      <c r="O48" s="751" t="s">
        <v>578</v>
      </c>
      <c r="P48" s="751"/>
    </row>
    <row r="49" spans="1:23">
      <c r="A49" s="753"/>
      <c r="C49" s="755"/>
      <c r="F49" s="750"/>
      <c r="I49" s="750"/>
      <c r="J49" s="38" t="s">
        <v>563</v>
      </c>
      <c r="K49" s="101"/>
      <c r="L49" s="38" t="s">
        <v>579</v>
      </c>
      <c r="O49" s="751"/>
      <c r="P49" s="751"/>
      <c r="Q49" s="48"/>
      <c r="R49" s="48"/>
    </row>
    <row r="50" spans="1:23" ht="14.45" customHeight="1">
      <c r="A50" s="206"/>
      <c r="C50" s="50"/>
      <c r="F50" s="750"/>
      <c r="I50" s="750"/>
      <c r="L50" s="204"/>
      <c r="N50" s="48"/>
      <c r="O50" s="48"/>
      <c r="P50" s="48"/>
      <c r="Q50" s="48"/>
      <c r="R50" s="48"/>
    </row>
    <row r="51" spans="1:23" ht="14.45" customHeight="1">
      <c r="A51" s="206"/>
      <c r="C51" s="50"/>
      <c r="F51" s="204"/>
      <c r="I51" s="204"/>
      <c r="L51" s="204"/>
      <c r="N51" s="48"/>
      <c r="O51" s="48"/>
      <c r="P51" s="48"/>
      <c r="Q51" s="48"/>
      <c r="R51" s="48"/>
    </row>
    <row r="52" spans="1:23">
      <c r="B52" s="101"/>
      <c r="C52" s="205" t="s">
        <v>616</v>
      </c>
      <c r="D52" s="38" t="s">
        <v>563</v>
      </c>
      <c r="E52" s="101"/>
      <c r="F52" s="51" t="s">
        <v>617</v>
      </c>
      <c r="J52" s="38" t="s">
        <v>566</v>
      </c>
      <c r="K52" s="91">
        <f>N48+(E52*B52)+(E53*B53)</f>
        <v>0</v>
      </c>
      <c r="L52" s="751" t="s">
        <v>618</v>
      </c>
      <c r="N52" s="86" t="s">
        <v>619</v>
      </c>
      <c r="O52" s="87"/>
      <c r="P52" s="87"/>
      <c r="Q52" s="48"/>
    </row>
    <row r="53" spans="1:23">
      <c r="B53" s="101"/>
      <c r="C53" s="205" t="s">
        <v>620</v>
      </c>
      <c r="D53" s="38" t="s">
        <v>563</v>
      </c>
      <c r="E53" s="101"/>
      <c r="F53" s="51" t="s">
        <v>621</v>
      </c>
      <c r="L53" s="751"/>
      <c r="N53" s="88" t="s">
        <v>555</v>
      </c>
      <c r="O53" s="88" t="s">
        <v>556</v>
      </c>
      <c r="P53" s="88" t="s">
        <v>557</v>
      </c>
      <c r="Q53" s="48"/>
    </row>
    <row r="54" spans="1:23">
      <c r="F54" s="50"/>
      <c r="I54" s="204"/>
      <c r="K54" s="92">
        <f>K52/40</f>
        <v>0</v>
      </c>
      <c r="L54" s="204" t="s">
        <v>586</v>
      </c>
      <c r="M54" s="38" t="s">
        <v>566</v>
      </c>
      <c r="N54" s="89">
        <f>$K$54*SUM(N43:N45)</f>
        <v>0</v>
      </c>
      <c r="O54" s="89">
        <f>$K$54*SUM(O43:O45)</f>
        <v>0</v>
      </c>
      <c r="P54" s="89">
        <f>$K$54*SUM(P43:P45)</f>
        <v>0</v>
      </c>
      <c r="Q54" s="48"/>
    </row>
    <row r="55" spans="1:23">
      <c r="F55" s="50"/>
      <c r="I55" s="204"/>
      <c r="K55" s="52"/>
      <c r="L55" s="204"/>
      <c r="N55" s="48"/>
      <c r="O55" s="48"/>
      <c r="P55" s="48"/>
      <c r="Q55" s="48"/>
    </row>
    <row r="56" spans="1:23">
      <c r="F56" s="50"/>
      <c r="I56" s="204"/>
      <c r="L56" s="204"/>
      <c r="N56" s="758" t="s">
        <v>622</v>
      </c>
      <c r="O56" s="758"/>
      <c r="Q56" s="86" t="s">
        <v>623</v>
      </c>
      <c r="R56" s="87"/>
      <c r="S56" s="87"/>
      <c r="T56" s="48"/>
      <c r="U56" s="86" t="s">
        <v>623</v>
      </c>
      <c r="V56" s="87"/>
      <c r="W56" s="87"/>
    </row>
    <row r="57" spans="1:23">
      <c r="A57" s="46" t="s">
        <v>624</v>
      </c>
      <c r="N57" s="758"/>
      <c r="O57" s="758"/>
      <c r="Q57" s="88" t="s">
        <v>555</v>
      </c>
      <c r="R57" s="88" t="s">
        <v>556</v>
      </c>
      <c r="S57" s="88" t="s">
        <v>557</v>
      </c>
      <c r="T57" s="106" t="s">
        <v>625</v>
      </c>
      <c r="U57" s="88" t="s">
        <v>555</v>
      </c>
      <c r="V57" s="88" t="s">
        <v>556</v>
      </c>
      <c r="W57" s="88" t="s">
        <v>557</v>
      </c>
    </row>
    <row r="58" spans="1:23">
      <c r="A58" s="56" t="s">
        <v>626</v>
      </c>
      <c r="B58" s="101"/>
      <c r="C58" s="759" t="s">
        <v>627</v>
      </c>
      <c r="D58" s="38" t="s">
        <v>628</v>
      </c>
      <c r="E58" s="103"/>
      <c r="F58" s="759" t="s">
        <v>629</v>
      </c>
      <c r="G58" s="57" t="s">
        <v>630</v>
      </c>
      <c r="H58" s="101"/>
      <c r="I58" s="759" t="s">
        <v>631</v>
      </c>
      <c r="J58" s="38" t="s">
        <v>628</v>
      </c>
      <c r="K58" s="103"/>
      <c r="L58" s="759" t="s">
        <v>632</v>
      </c>
      <c r="M58" s="38" t="s">
        <v>625</v>
      </c>
      <c r="N58" s="101"/>
      <c r="O58" s="759" t="s">
        <v>633</v>
      </c>
      <c r="Q58" s="89">
        <f>S58*52</f>
        <v>0</v>
      </c>
      <c r="R58" s="89">
        <f>Q58/12</f>
        <v>0</v>
      </c>
      <c r="S58" s="93" t="str">
        <f>IF(H58=0,"$0.00",(B58*E58/H58*(K58/100)))</f>
        <v>$0.00</v>
      </c>
      <c r="U58" s="89">
        <f>V58*12</f>
        <v>0</v>
      </c>
      <c r="V58" s="89">
        <f>N58</f>
        <v>0</v>
      </c>
      <c r="W58" s="89">
        <f>U58/52</f>
        <v>0</v>
      </c>
    </row>
    <row r="59" spans="1:23">
      <c r="A59" s="56" t="s">
        <v>634</v>
      </c>
      <c r="B59" s="101"/>
      <c r="C59" s="759"/>
      <c r="D59" s="38" t="s">
        <v>628</v>
      </c>
      <c r="E59" s="103"/>
      <c r="F59" s="759"/>
      <c r="G59" s="57" t="s">
        <v>630</v>
      </c>
      <c r="H59" s="101"/>
      <c r="I59" s="759"/>
      <c r="J59" s="38" t="s">
        <v>628</v>
      </c>
      <c r="K59" s="103"/>
      <c r="L59" s="759"/>
      <c r="M59" s="38" t="s">
        <v>625</v>
      </c>
      <c r="N59" s="101"/>
      <c r="O59" s="759"/>
      <c r="Q59" s="89">
        <f t="shared" ref="Q59:Q63" si="4">S59*52</f>
        <v>0</v>
      </c>
      <c r="R59" s="89">
        <f t="shared" ref="R59:R63" si="5">Q59/12</f>
        <v>0</v>
      </c>
      <c r="S59" s="93" t="str">
        <f t="shared" ref="S59:S63" si="6">IF(H59=0,"$0.00",(B59*E59/H59*(K59/100)))</f>
        <v>$0.00</v>
      </c>
      <c r="U59" s="89">
        <f t="shared" ref="U59:U63" si="7">V59*12</f>
        <v>0</v>
      </c>
      <c r="V59" s="89">
        <f t="shared" ref="V59:V63" si="8">N59</f>
        <v>0</v>
      </c>
      <c r="W59" s="89">
        <f t="shared" ref="W59:W63" si="9">U59/52</f>
        <v>0</v>
      </c>
    </row>
    <row r="60" spans="1:23">
      <c r="A60" s="56" t="s">
        <v>635</v>
      </c>
      <c r="B60" s="101"/>
      <c r="C60" s="759"/>
      <c r="D60" s="38" t="s">
        <v>628</v>
      </c>
      <c r="E60" s="103"/>
      <c r="F60" s="759"/>
      <c r="G60" s="57" t="s">
        <v>630</v>
      </c>
      <c r="H60" s="101"/>
      <c r="I60" s="759"/>
      <c r="J60" s="38" t="s">
        <v>628</v>
      </c>
      <c r="K60" s="103"/>
      <c r="L60" s="759"/>
      <c r="M60" s="38" t="s">
        <v>625</v>
      </c>
      <c r="N60" s="101"/>
      <c r="O60" s="759"/>
      <c r="Q60" s="89">
        <f t="shared" si="4"/>
        <v>0</v>
      </c>
      <c r="R60" s="89">
        <f t="shared" si="5"/>
        <v>0</v>
      </c>
      <c r="S60" s="93" t="str">
        <f t="shared" si="6"/>
        <v>$0.00</v>
      </c>
      <c r="U60" s="89">
        <f t="shared" si="7"/>
        <v>0</v>
      </c>
      <c r="V60" s="89">
        <f t="shared" si="8"/>
        <v>0</v>
      </c>
      <c r="W60" s="89">
        <f t="shared" si="9"/>
        <v>0</v>
      </c>
    </row>
    <row r="61" spans="1:23">
      <c r="A61" s="56" t="s">
        <v>636</v>
      </c>
      <c r="B61" s="101"/>
      <c r="C61" s="759"/>
      <c r="D61" s="38" t="s">
        <v>628</v>
      </c>
      <c r="E61" s="103"/>
      <c r="F61" s="759"/>
      <c r="G61" s="57" t="s">
        <v>630</v>
      </c>
      <c r="H61" s="101"/>
      <c r="I61" s="759"/>
      <c r="J61" s="38" t="s">
        <v>628</v>
      </c>
      <c r="K61" s="103"/>
      <c r="L61" s="759"/>
      <c r="M61" s="38" t="s">
        <v>625</v>
      </c>
      <c r="N61" s="101"/>
      <c r="O61" s="759"/>
      <c r="Q61" s="89">
        <f t="shared" si="4"/>
        <v>0</v>
      </c>
      <c r="R61" s="89">
        <f t="shared" si="5"/>
        <v>0</v>
      </c>
      <c r="S61" s="93" t="str">
        <f t="shared" si="6"/>
        <v>$0.00</v>
      </c>
      <c r="U61" s="89">
        <f t="shared" si="7"/>
        <v>0</v>
      </c>
      <c r="V61" s="89">
        <f t="shared" si="8"/>
        <v>0</v>
      </c>
      <c r="W61" s="89">
        <f t="shared" si="9"/>
        <v>0</v>
      </c>
    </row>
    <row r="62" spans="1:23">
      <c r="A62" s="56" t="s">
        <v>637</v>
      </c>
      <c r="B62" s="101"/>
      <c r="C62" s="759"/>
      <c r="D62" s="38" t="s">
        <v>628</v>
      </c>
      <c r="E62" s="103"/>
      <c r="F62" s="759"/>
      <c r="G62" s="57" t="s">
        <v>630</v>
      </c>
      <c r="H62" s="101"/>
      <c r="I62" s="759"/>
      <c r="J62" s="38" t="s">
        <v>628</v>
      </c>
      <c r="K62" s="103"/>
      <c r="L62" s="759"/>
      <c r="M62" s="38" t="s">
        <v>625</v>
      </c>
      <c r="N62" s="101"/>
      <c r="O62" s="759"/>
      <c r="Q62" s="89">
        <f t="shared" si="4"/>
        <v>0</v>
      </c>
      <c r="R62" s="89">
        <f t="shared" si="5"/>
        <v>0</v>
      </c>
      <c r="S62" s="93" t="str">
        <f t="shared" si="6"/>
        <v>$0.00</v>
      </c>
      <c r="U62" s="89">
        <f t="shared" si="7"/>
        <v>0</v>
      </c>
      <c r="V62" s="89">
        <f t="shared" si="8"/>
        <v>0</v>
      </c>
      <c r="W62" s="89">
        <f t="shared" si="9"/>
        <v>0</v>
      </c>
    </row>
    <row r="63" spans="1:23">
      <c r="A63" s="56" t="s">
        <v>637</v>
      </c>
      <c r="B63" s="101"/>
      <c r="C63" s="759"/>
      <c r="D63" s="38" t="s">
        <v>628</v>
      </c>
      <c r="E63" s="103"/>
      <c r="F63" s="759"/>
      <c r="G63" s="57" t="s">
        <v>630</v>
      </c>
      <c r="H63" s="101"/>
      <c r="I63" s="759"/>
      <c r="J63" s="38" t="s">
        <v>628</v>
      </c>
      <c r="K63" s="103"/>
      <c r="L63" s="759"/>
      <c r="M63" s="38" t="s">
        <v>625</v>
      </c>
      <c r="N63" s="101"/>
      <c r="O63" s="759"/>
      <c r="Q63" s="89">
        <f t="shared" si="4"/>
        <v>0</v>
      </c>
      <c r="R63" s="89">
        <f t="shared" si="5"/>
        <v>0</v>
      </c>
      <c r="S63" s="93" t="str">
        <f t="shared" si="6"/>
        <v>$0.00</v>
      </c>
      <c r="U63" s="89">
        <f t="shared" si="7"/>
        <v>0</v>
      </c>
      <c r="V63" s="89">
        <f t="shared" si="8"/>
        <v>0</v>
      </c>
      <c r="W63" s="89">
        <f t="shared" si="9"/>
        <v>0</v>
      </c>
    </row>
    <row r="64" spans="1:23">
      <c r="A64" s="56"/>
      <c r="H64" s="52"/>
      <c r="N64" s="48"/>
      <c r="O64" s="48"/>
      <c r="P64" s="48"/>
      <c r="R64" s="48"/>
      <c r="S64" s="48"/>
      <c r="T64" s="48"/>
    </row>
    <row r="65" spans="1:20">
      <c r="A65" s="761" t="s">
        <v>638</v>
      </c>
      <c r="B65" s="761"/>
      <c r="H65" s="52"/>
      <c r="N65" s="48"/>
      <c r="O65" s="48"/>
      <c r="P65" s="48"/>
      <c r="R65" s="48"/>
      <c r="S65" s="48"/>
      <c r="T65" s="48"/>
    </row>
    <row r="66" spans="1:20">
      <c r="A66" s="97" t="s">
        <v>555</v>
      </c>
      <c r="B66" s="98" t="e">
        <f>N26+N31+N36+N38+N54+SUM(Q58:Q63)+SUM(U58:U63)</f>
        <v>#DIV/0!</v>
      </c>
      <c r="H66" s="52"/>
      <c r="N66" s="48"/>
      <c r="O66" s="48"/>
      <c r="P66" s="48"/>
      <c r="R66" s="48"/>
      <c r="S66" s="48"/>
      <c r="T66" s="48"/>
    </row>
    <row r="67" spans="1:20">
      <c r="A67" s="97" t="s">
        <v>556</v>
      </c>
      <c r="B67" s="98" t="e">
        <f>O26+O31+O36+O38+O54+SUM(R58:R63)+SUM(V58:V63)</f>
        <v>#DIV/0!</v>
      </c>
      <c r="H67" s="52"/>
      <c r="N67" s="48"/>
      <c r="O67" s="48"/>
      <c r="P67" s="48"/>
      <c r="R67" s="48"/>
      <c r="S67" s="48"/>
      <c r="T67" s="48"/>
    </row>
    <row r="68" spans="1:20">
      <c r="A68" s="97" t="s">
        <v>557</v>
      </c>
      <c r="B68" s="98" t="e">
        <f>P26+P31+P36+P38+P54+SUM(S58:S63)+SUM(W58:W63)</f>
        <v>#DIV/0!</v>
      </c>
      <c r="H68" s="52"/>
      <c r="N68" s="48"/>
      <c r="O68" s="48"/>
      <c r="P68" s="48"/>
      <c r="R68" s="48"/>
      <c r="S68" s="48"/>
      <c r="T68" s="48"/>
    </row>
    <row r="70" spans="1:20" s="44" customFormat="1" ht="18.75">
      <c r="A70" s="81" t="s">
        <v>639</v>
      </c>
    </row>
    <row r="72" spans="1:20" ht="14.45" customHeight="1">
      <c r="A72" s="762" t="s">
        <v>640</v>
      </c>
      <c r="B72" s="762"/>
      <c r="C72" s="762"/>
      <c r="D72" s="58"/>
      <c r="E72" s="107">
        <f>(B21*(H17+E18+K19))+(B48*(H43+E44+K45))</f>
        <v>0</v>
      </c>
      <c r="H72" s="752" t="s">
        <v>641</v>
      </c>
      <c r="I72" s="752"/>
      <c r="J72" s="763"/>
      <c r="K72" s="763"/>
    </row>
    <row r="73" spans="1:20" ht="14.45" customHeight="1">
      <c r="A73" s="762" t="s">
        <v>642</v>
      </c>
      <c r="B73" s="762"/>
      <c r="C73" s="762"/>
      <c r="D73" s="58"/>
      <c r="E73" s="203"/>
      <c r="H73" s="752"/>
      <c r="I73" s="752"/>
      <c r="J73" s="763"/>
      <c r="K73" s="763"/>
    </row>
    <row r="74" spans="1:20" ht="14.45" customHeight="1">
      <c r="A74" s="762" t="s">
        <v>643</v>
      </c>
      <c r="B74" s="762"/>
      <c r="C74" s="762"/>
      <c r="D74" s="58"/>
      <c r="E74" s="104"/>
    </row>
    <row r="75" spans="1:20">
      <c r="A75" s="202"/>
      <c r="B75" s="202"/>
      <c r="C75" s="202"/>
      <c r="D75" s="202"/>
    </row>
    <row r="76" spans="1:20">
      <c r="A76" s="764" t="s">
        <v>644</v>
      </c>
      <c r="B76" s="764"/>
      <c r="N76" s="95" t="s">
        <v>645</v>
      </c>
      <c r="O76" s="96"/>
      <c r="P76" s="96"/>
    </row>
    <row r="77" spans="1:20">
      <c r="A77" s="46" t="s">
        <v>646</v>
      </c>
      <c r="H77" s="46" t="s">
        <v>647</v>
      </c>
      <c r="N77" s="97" t="s">
        <v>555</v>
      </c>
      <c r="O77" s="97" t="s">
        <v>556</v>
      </c>
      <c r="P77" s="97" t="s">
        <v>557</v>
      </c>
    </row>
    <row r="78" spans="1:20">
      <c r="A78" s="105"/>
      <c r="B78" s="101"/>
      <c r="C78" s="760" t="s">
        <v>648</v>
      </c>
      <c r="D78" s="38" t="s">
        <v>628</v>
      </c>
      <c r="E78" s="101"/>
      <c r="F78" s="760" t="s">
        <v>649</v>
      </c>
      <c r="G78" s="38" t="s">
        <v>628</v>
      </c>
      <c r="H78" s="101"/>
      <c r="I78" s="760" t="s">
        <v>650</v>
      </c>
      <c r="J78" s="38" t="s">
        <v>651</v>
      </c>
      <c r="K78" s="101"/>
      <c r="L78" s="760" t="s">
        <v>652</v>
      </c>
      <c r="M78" s="38" t="s">
        <v>566</v>
      </c>
      <c r="N78" s="98">
        <f>P78*52</f>
        <v>0</v>
      </c>
      <c r="O78" s="98">
        <f>N78/12</f>
        <v>0</v>
      </c>
      <c r="P78" s="98">
        <f>((B78/100))*($E$72*$J$72)*IF(ISBLANK(H78),1,IF(H78/E78&lt;K78,(ROUNDDOWN(H78/E78,0)/K78),1))*E78</f>
        <v>0</v>
      </c>
    </row>
    <row r="79" spans="1:20">
      <c r="A79" s="105"/>
      <c r="B79" s="101"/>
      <c r="C79" s="760"/>
      <c r="D79" s="38" t="s">
        <v>628</v>
      </c>
      <c r="E79" s="101"/>
      <c r="F79" s="760"/>
      <c r="G79" s="38" t="s">
        <v>628</v>
      </c>
      <c r="H79" s="101"/>
      <c r="I79" s="760"/>
      <c r="J79" s="38" t="s">
        <v>651</v>
      </c>
      <c r="K79" s="101"/>
      <c r="L79" s="760"/>
      <c r="M79" s="38" t="s">
        <v>566</v>
      </c>
      <c r="N79" s="98">
        <f t="shared" ref="N79:N80" si="10">P79*52</f>
        <v>0</v>
      </c>
      <c r="O79" s="98">
        <f t="shared" ref="O79:O80" si="11">N79/12</f>
        <v>0</v>
      </c>
      <c r="P79" s="98">
        <f>((B79/100))*($E$72*$J$72)*IF(ISBLANK(H79),1,IF(H79/E79&lt;K79,(ROUNDDOWN(H79/E79,0)/K79),1))*E79</f>
        <v>0</v>
      </c>
    </row>
    <row r="80" spans="1:20">
      <c r="A80" s="105"/>
      <c r="B80" s="101"/>
      <c r="C80" s="760"/>
      <c r="D80" s="38" t="s">
        <v>628</v>
      </c>
      <c r="E80" s="101"/>
      <c r="F80" s="760"/>
      <c r="G80" s="38" t="s">
        <v>628</v>
      </c>
      <c r="H80" s="101"/>
      <c r="I80" s="760"/>
      <c r="J80" s="38" t="s">
        <v>651</v>
      </c>
      <c r="K80" s="101"/>
      <c r="L80" s="760"/>
      <c r="M80" s="38" t="s">
        <v>566</v>
      </c>
      <c r="N80" s="98">
        <f t="shared" si="10"/>
        <v>0</v>
      </c>
      <c r="O80" s="98">
        <f t="shared" si="11"/>
        <v>0</v>
      </c>
      <c r="P80" s="98">
        <f>((B80/100))*($E$72*$J$72)*IF(ISBLANK(H80),1,IF(H80/E80&lt;K80,(ROUNDDOWN(H80/E80,0)/K80),1))*E80</f>
        <v>0</v>
      </c>
    </row>
    <row r="81" spans="1:16">
      <c r="A81" s="55" t="s">
        <v>653</v>
      </c>
    </row>
    <row r="83" spans="1:16">
      <c r="A83" s="59" t="s">
        <v>654</v>
      </c>
      <c r="B83" s="59"/>
      <c r="N83" s="95" t="s">
        <v>645</v>
      </c>
      <c r="O83" s="96"/>
      <c r="P83" s="96"/>
    </row>
    <row r="84" spans="1:16">
      <c r="A84" s="46" t="s">
        <v>646</v>
      </c>
      <c r="H84" s="46" t="s">
        <v>647</v>
      </c>
      <c r="N84" s="97" t="s">
        <v>555</v>
      </c>
      <c r="O84" s="97" t="s">
        <v>556</v>
      </c>
      <c r="P84" s="97" t="s">
        <v>557</v>
      </c>
    </row>
    <row r="85" spans="1:16">
      <c r="A85" s="105"/>
      <c r="B85" s="101"/>
      <c r="C85" s="760" t="s">
        <v>648</v>
      </c>
      <c r="D85" s="38" t="s">
        <v>628</v>
      </c>
      <c r="E85" s="101"/>
      <c r="F85" s="760" t="s">
        <v>655</v>
      </c>
      <c r="G85" s="38" t="s">
        <v>628</v>
      </c>
      <c r="H85" s="101"/>
      <c r="I85" s="760" t="s">
        <v>650</v>
      </c>
      <c r="J85" s="38" t="s">
        <v>651</v>
      </c>
      <c r="K85" s="101"/>
      <c r="L85" s="760" t="s">
        <v>656</v>
      </c>
      <c r="M85" s="38" t="s">
        <v>566</v>
      </c>
      <c r="N85" s="98">
        <f>O85*12</f>
        <v>0</v>
      </c>
      <c r="O85" s="98">
        <f>((B85/100))*$E$73*IF(ISBLANK(H85),1,IF(H85/E85&lt;K85,(ROUNDDOWN(H85/E85,0)/K85),1))*E85</f>
        <v>0</v>
      </c>
      <c r="P85" s="98">
        <f>N85/52</f>
        <v>0</v>
      </c>
    </row>
    <row r="86" spans="1:16">
      <c r="A86" s="105"/>
      <c r="B86" s="101"/>
      <c r="C86" s="760"/>
      <c r="D86" s="38" t="s">
        <v>628</v>
      </c>
      <c r="E86" s="101"/>
      <c r="F86" s="760"/>
      <c r="G86" s="38" t="s">
        <v>628</v>
      </c>
      <c r="H86" s="101"/>
      <c r="I86" s="760"/>
      <c r="J86" s="38" t="s">
        <v>651</v>
      </c>
      <c r="K86" s="101"/>
      <c r="L86" s="760"/>
      <c r="M86" s="38" t="s">
        <v>566</v>
      </c>
      <c r="N86" s="98">
        <f>O86*12</f>
        <v>0</v>
      </c>
      <c r="O86" s="98">
        <f>((B86/100))*$E$73*IF(ISBLANK(H86),1,IF(H86/E86&lt;K86,(ROUNDDOWN(H86/E86,0)/K86),1))*E86</f>
        <v>0</v>
      </c>
      <c r="P86" s="98">
        <f>N86/52</f>
        <v>0</v>
      </c>
    </row>
    <row r="87" spans="1:16">
      <c r="A87" s="105"/>
      <c r="B87" s="101"/>
      <c r="C87" s="760"/>
      <c r="D87" s="38" t="s">
        <v>628</v>
      </c>
      <c r="E87" s="101"/>
      <c r="F87" s="760"/>
      <c r="G87" s="38" t="s">
        <v>628</v>
      </c>
      <c r="H87" s="101"/>
      <c r="I87" s="760"/>
      <c r="J87" s="38" t="s">
        <v>651</v>
      </c>
      <c r="K87" s="101"/>
      <c r="L87" s="760"/>
      <c r="M87" s="38" t="s">
        <v>566</v>
      </c>
      <c r="N87" s="98">
        <f>O87*12</f>
        <v>0</v>
      </c>
      <c r="O87" s="98">
        <f>((B87/100))*$E$73*IF(ISBLANK(H87),1,IF(H87/E87&lt;K87,(ROUNDDOWN(H87/E87,0)/K87),1))*E87</f>
        <v>0</v>
      </c>
      <c r="P87" s="98">
        <f>N87/52</f>
        <v>0</v>
      </c>
    </row>
    <row r="88" spans="1:16">
      <c r="A88" s="55" t="s">
        <v>653</v>
      </c>
      <c r="H88" s="55" t="s">
        <v>657</v>
      </c>
    </row>
    <row r="90" spans="1:16">
      <c r="A90" s="764" t="s">
        <v>658</v>
      </c>
      <c r="B90" s="764"/>
      <c r="N90" s="95" t="s">
        <v>645</v>
      </c>
      <c r="O90" s="96"/>
      <c r="P90" s="96"/>
    </row>
    <row r="91" spans="1:16">
      <c r="A91" s="46" t="s">
        <v>646</v>
      </c>
      <c r="K91" s="46"/>
      <c r="N91" s="97" t="s">
        <v>555</v>
      </c>
      <c r="O91" s="97" t="s">
        <v>556</v>
      </c>
      <c r="P91" s="97" t="s">
        <v>557</v>
      </c>
    </row>
    <row r="92" spans="1:16">
      <c r="A92" s="105"/>
      <c r="B92" s="101"/>
      <c r="C92" s="760" t="s">
        <v>648</v>
      </c>
      <c r="D92" s="38" t="s">
        <v>628</v>
      </c>
      <c r="E92" s="101"/>
      <c r="F92" s="760" t="s">
        <v>659</v>
      </c>
      <c r="G92" s="38" t="s">
        <v>628</v>
      </c>
      <c r="H92" s="101"/>
      <c r="I92" s="760" t="s">
        <v>660</v>
      </c>
      <c r="J92" s="38" t="s">
        <v>661</v>
      </c>
      <c r="K92" s="101"/>
      <c r="L92" s="760" t="s">
        <v>656</v>
      </c>
      <c r="M92" s="38" t="s">
        <v>566</v>
      </c>
      <c r="N92" s="98">
        <f>O92*12</f>
        <v>0</v>
      </c>
      <c r="O92" s="99" t="str">
        <f>IF(K92=0,"$0.00",(((B92/100))*$E$74*E92*(H92/100))/K92)</f>
        <v>$0.00</v>
      </c>
      <c r="P92" s="98">
        <f>N92/52</f>
        <v>0</v>
      </c>
    </row>
    <row r="93" spans="1:16">
      <c r="A93" s="105"/>
      <c r="B93" s="101"/>
      <c r="C93" s="760"/>
      <c r="D93" s="38" t="s">
        <v>628</v>
      </c>
      <c r="E93" s="101"/>
      <c r="F93" s="760"/>
      <c r="G93" s="38" t="s">
        <v>628</v>
      </c>
      <c r="H93" s="101"/>
      <c r="I93" s="760"/>
      <c r="J93" s="38" t="s">
        <v>661</v>
      </c>
      <c r="K93" s="101"/>
      <c r="L93" s="760"/>
      <c r="M93" s="38" t="s">
        <v>566</v>
      </c>
      <c r="N93" s="98">
        <f t="shared" ref="N93:N94" si="12">O93*12</f>
        <v>0</v>
      </c>
      <c r="O93" s="99" t="str">
        <f>IF(K93=0,"$0.00",(((B93/100))*$E$74*E93*(H93/100))/K93)</f>
        <v>$0.00</v>
      </c>
      <c r="P93" s="98">
        <f t="shared" ref="P93:P94" si="13">N93/52</f>
        <v>0</v>
      </c>
    </row>
    <row r="94" spans="1:16">
      <c r="A94" s="105"/>
      <c r="B94" s="101"/>
      <c r="C94" s="760"/>
      <c r="D94" s="38" t="s">
        <v>628</v>
      </c>
      <c r="E94" s="101"/>
      <c r="F94" s="760"/>
      <c r="G94" s="38" t="s">
        <v>628</v>
      </c>
      <c r="H94" s="101"/>
      <c r="I94" s="760"/>
      <c r="J94" s="38" t="s">
        <v>661</v>
      </c>
      <c r="K94" s="101"/>
      <c r="L94" s="760"/>
      <c r="M94" s="38" t="s">
        <v>566</v>
      </c>
      <c r="N94" s="98">
        <f t="shared" si="12"/>
        <v>0</v>
      </c>
      <c r="O94" s="99" t="str">
        <f>IF(K94=0,"$0.00",(((B94/100))*$E$74*E94*(H94/100))/K94)</f>
        <v>$0.00</v>
      </c>
      <c r="P94" s="98">
        <f t="shared" si="13"/>
        <v>0</v>
      </c>
    </row>
    <row r="95" spans="1:16">
      <c r="A95" s="55" t="s">
        <v>653</v>
      </c>
      <c r="H95" s="55"/>
    </row>
    <row r="96" spans="1:16">
      <c r="A96" s="55"/>
    </row>
    <row r="97" spans="1:20" ht="14.45" customHeight="1">
      <c r="A97" s="765" t="s">
        <v>662</v>
      </c>
      <c r="B97" s="766" t="str">
        <f>IF(SUM(B78:B80,B85:B87,B92:B94)=100,"YES, sum to 100%","ERROR")</f>
        <v>ERROR</v>
      </c>
    </row>
    <row r="98" spans="1:20">
      <c r="A98" s="765"/>
      <c r="B98" s="766"/>
    </row>
    <row r="99" spans="1:20">
      <c r="A99" s="55"/>
    </row>
    <row r="100" spans="1:20">
      <c r="A100" s="59" t="s">
        <v>663</v>
      </c>
      <c r="B100" s="59"/>
      <c r="N100" s="95" t="s">
        <v>645</v>
      </c>
      <c r="O100" s="96"/>
      <c r="P100" s="96"/>
    </row>
    <row r="101" spans="1:20">
      <c r="A101" s="46" t="s">
        <v>646</v>
      </c>
      <c r="K101" s="46"/>
      <c r="N101" s="97" t="s">
        <v>555</v>
      </c>
      <c r="O101" s="97" t="s">
        <v>556</v>
      </c>
      <c r="P101" s="97" t="s">
        <v>557</v>
      </c>
    </row>
    <row r="102" spans="1:20" ht="14.45" customHeight="1">
      <c r="A102" s="105"/>
      <c r="B102" s="101"/>
      <c r="C102" s="760" t="s">
        <v>664</v>
      </c>
      <c r="D102" s="38" t="s">
        <v>628</v>
      </c>
      <c r="E102" s="101"/>
      <c r="F102" s="760" t="s">
        <v>665</v>
      </c>
      <c r="G102" s="38" t="s">
        <v>661</v>
      </c>
      <c r="H102" s="101"/>
      <c r="I102" s="760" t="s">
        <v>656</v>
      </c>
      <c r="J102" s="38" t="s">
        <v>628</v>
      </c>
      <c r="K102" s="101"/>
      <c r="L102" s="760" t="s">
        <v>666</v>
      </c>
      <c r="M102" s="38" t="s">
        <v>566</v>
      </c>
      <c r="N102" s="98">
        <f>O102*12</f>
        <v>0</v>
      </c>
      <c r="O102" s="99" t="str">
        <f>IF(H102=0,"$0.00",(B102/100)*$E$74*(E102/H102)*(K102/100))</f>
        <v>$0.00</v>
      </c>
      <c r="P102" s="98">
        <f>N102/52</f>
        <v>0</v>
      </c>
    </row>
    <row r="103" spans="1:20">
      <c r="A103" s="105"/>
      <c r="B103" s="101"/>
      <c r="C103" s="760"/>
      <c r="D103" s="38" t="s">
        <v>628</v>
      </c>
      <c r="E103" s="101"/>
      <c r="F103" s="760"/>
      <c r="G103" s="38" t="s">
        <v>661</v>
      </c>
      <c r="H103" s="101"/>
      <c r="I103" s="760"/>
      <c r="J103" s="38" t="s">
        <v>628</v>
      </c>
      <c r="K103" s="101"/>
      <c r="L103" s="760"/>
      <c r="M103" s="38" t="s">
        <v>566</v>
      </c>
      <c r="N103" s="98">
        <f t="shared" ref="N103:N104" si="14">O103*12</f>
        <v>0</v>
      </c>
      <c r="O103" s="99" t="str">
        <f>IF(H103=0,"$0.00",(B103/100)*$E$74*(E103/H103)*(K103/100))</f>
        <v>$0.00</v>
      </c>
      <c r="P103" s="98">
        <f t="shared" ref="P103:P104" si="15">N103/52</f>
        <v>0</v>
      </c>
    </row>
    <row r="104" spans="1:20">
      <c r="A104" s="105"/>
      <c r="B104" s="101"/>
      <c r="C104" s="760"/>
      <c r="D104" s="38" t="s">
        <v>628</v>
      </c>
      <c r="E104" s="101"/>
      <c r="F104" s="760"/>
      <c r="G104" s="38" t="s">
        <v>661</v>
      </c>
      <c r="H104" s="101"/>
      <c r="I104" s="760"/>
      <c r="J104" s="38" t="s">
        <v>628</v>
      </c>
      <c r="K104" s="101"/>
      <c r="L104" s="760"/>
      <c r="M104" s="38" t="s">
        <v>566</v>
      </c>
      <c r="N104" s="98">
        <f t="shared" si="14"/>
        <v>0</v>
      </c>
      <c r="O104" s="99" t="str">
        <f>IF(H104=0,"$0.00",(B104/100)*$E$74*(E104/H104)*(K104/100))</f>
        <v>$0.00</v>
      </c>
      <c r="P104" s="98">
        <f t="shared" si="15"/>
        <v>0</v>
      </c>
    </row>
    <row r="105" spans="1:20">
      <c r="A105" s="55" t="s">
        <v>653</v>
      </c>
    </row>
    <row r="107" spans="1:20">
      <c r="A107" s="59" t="s">
        <v>667</v>
      </c>
      <c r="K107" s="758"/>
      <c r="L107" s="758"/>
      <c r="N107" s="97" t="s">
        <v>555</v>
      </c>
      <c r="O107" s="97" t="s">
        <v>556</v>
      </c>
      <c r="P107" s="97" t="s">
        <v>557</v>
      </c>
      <c r="Q107" s="106" t="s">
        <v>625</v>
      </c>
      <c r="R107" s="97" t="s">
        <v>555</v>
      </c>
      <c r="S107" s="97" t="s">
        <v>556</v>
      </c>
      <c r="T107" s="97" t="s">
        <v>557</v>
      </c>
    </row>
    <row r="108" spans="1:20">
      <c r="A108" s="56" t="s">
        <v>668</v>
      </c>
      <c r="B108" s="101"/>
      <c r="C108" s="38" t="s">
        <v>669</v>
      </c>
      <c r="D108" s="57" t="s">
        <v>630</v>
      </c>
      <c r="E108" s="101"/>
      <c r="F108" s="38" t="s">
        <v>670</v>
      </c>
      <c r="G108" s="38" t="s">
        <v>628</v>
      </c>
      <c r="H108" s="103"/>
      <c r="I108" s="38" t="s">
        <v>595</v>
      </c>
      <c r="J108" s="38" t="s">
        <v>625</v>
      </c>
      <c r="K108" s="101"/>
      <c r="L108" s="38" t="s">
        <v>671</v>
      </c>
      <c r="N108" s="98">
        <f>P108*52</f>
        <v>0</v>
      </c>
      <c r="O108" s="98">
        <f>N108/12</f>
        <v>0</v>
      </c>
      <c r="P108" s="99" t="str">
        <f>IF(E108=0,"$0.00",B108/E108*(H108/100))</f>
        <v>$0.00</v>
      </c>
      <c r="R108" s="98">
        <f>S108*12</f>
        <v>0</v>
      </c>
      <c r="S108" s="98">
        <f>K108</f>
        <v>0</v>
      </c>
      <c r="T108" s="98">
        <f>R108/52</f>
        <v>0</v>
      </c>
    </row>
    <row r="109" spans="1:20">
      <c r="A109" s="56" t="s">
        <v>672</v>
      </c>
      <c r="B109" s="101"/>
      <c r="C109" s="38" t="s">
        <v>669</v>
      </c>
      <c r="D109" s="57" t="s">
        <v>630</v>
      </c>
      <c r="E109" s="101"/>
      <c r="F109" s="38" t="s">
        <v>670</v>
      </c>
      <c r="G109" s="38" t="s">
        <v>628</v>
      </c>
      <c r="H109" s="103"/>
      <c r="I109" s="38" t="s">
        <v>595</v>
      </c>
      <c r="J109" s="38" t="s">
        <v>625</v>
      </c>
      <c r="K109" s="101"/>
      <c r="L109" s="38" t="s">
        <v>671</v>
      </c>
      <c r="N109" s="98">
        <f t="shared" ref="N109:N113" si="16">P109*52</f>
        <v>0</v>
      </c>
      <c r="O109" s="98">
        <f t="shared" ref="O109:O113" si="17">N109/12</f>
        <v>0</v>
      </c>
      <c r="P109" s="99" t="str">
        <f t="shared" ref="P109:P113" si="18">IF(E109=0,"$0.00",B109/E109*(H109/100))</f>
        <v>$0.00</v>
      </c>
      <c r="R109" s="98">
        <f t="shared" ref="R109:R113" si="19">S109*12</f>
        <v>0</v>
      </c>
      <c r="S109" s="98">
        <f t="shared" ref="S109:S113" si="20">K109</f>
        <v>0</v>
      </c>
      <c r="T109" s="98">
        <f t="shared" ref="T109:T113" si="21">R109/52</f>
        <v>0</v>
      </c>
    </row>
    <row r="110" spans="1:20">
      <c r="A110" s="56" t="s">
        <v>673</v>
      </c>
      <c r="B110" s="101"/>
      <c r="C110" s="38" t="s">
        <v>669</v>
      </c>
      <c r="D110" s="57" t="s">
        <v>630</v>
      </c>
      <c r="E110" s="101"/>
      <c r="F110" s="38" t="s">
        <v>670</v>
      </c>
      <c r="G110" s="38" t="s">
        <v>628</v>
      </c>
      <c r="H110" s="103"/>
      <c r="I110" s="38" t="s">
        <v>595</v>
      </c>
      <c r="J110" s="38" t="s">
        <v>625</v>
      </c>
      <c r="K110" s="101"/>
      <c r="L110" s="38" t="s">
        <v>671</v>
      </c>
      <c r="N110" s="98">
        <f t="shared" si="16"/>
        <v>0</v>
      </c>
      <c r="O110" s="98">
        <f t="shared" si="17"/>
        <v>0</v>
      </c>
      <c r="P110" s="99" t="str">
        <f t="shared" si="18"/>
        <v>$0.00</v>
      </c>
      <c r="R110" s="98">
        <f t="shared" si="19"/>
        <v>0</v>
      </c>
      <c r="S110" s="98">
        <f t="shared" si="20"/>
        <v>0</v>
      </c>
      <c r="T110" s="98">
        <f t="shared" si="21"/>
        <v>0</v>
      </c>
    </row>
    <row r="111" spans="1:20">
      <c r="A111" s="56" t="s">
        <v>674</v>
      </c>
      <c r="B111" s="101"/>
      <c r="C111" s="38" t="s">
        <v>669</v>
      </c>
      <c r="D111" s="57" t="s">
        <v>630</v>
      </c>
      <c r="E111" s="101"/>
      <c r="F111" s="38" t="s">
        <v>670</v>
      </c>
      <c r="G111" s="38" t="s">
        <v>628</v>
      </c>
      <c r="H111" s="103"/>
      <c r="I111" s="38" t="s">
        <v>595</v>
      </c>
      <c r="J111" s="38" t="s">
        <v>625</v>
      </c>
      <c r="K111" s="101"/>
      <c r="L111" s="38" t="s">
        <v>671</v>
      </c>
      <c r="N111" s="98">
        <f t="shared" si="16"/>
        <v>0</v>
      </c>
      <c r="O111" s="98">
        <f t="shared" si="17"/>
        <v>0</v>
      </c>
      <c r="P111" s="99" t="str">
        <f t="shared" si="18"/>
        <v>$0.00</v>
      </c>
      <c r="R111" s="98">
        <f t="shared" si="19"/>
        <v>0</v>
      </c>
      <c r="S111" s="98">
        <f t="shared" si="20"/>
        <v>0</v>
      </c>
      <c r="T111" s="98">
        <f t="shared" si="21"/>
        <v>0</v>
      </c>
    </row>
    <row r="112" spans="1:20">
      <c r="A112" s="56" t="s">
        <v>637</v>
      </c>
      <c r="B112" s="101"/>
      <c r="C112" s="38" t="s">
        <v>669</v>
      </c>
      <c r="D112" s="57" t="s">
        <v>630</v>
      </c>
      <c r="E112" s="101"/>
      <c r="F112" s="38" t="s">
        <v>670</v>
      </c>
      <c r="G112" s="38" t="s">
        <v>628</v>
      </c>
      <c r="H112" s="103"/>
      <c r="I112" s="38" t="s">
        <v>595</v>
      </c>
      <c r="J112" s="38" t="s">
        <v>625</v>
      </c>
      <c r="K112" s="101"/>
      <c r="L112" s="38" t="s">
        <v>671</v>
      </c>
      <c r="N112" s="98">
        <f t="shared" si="16"/>
        <v>0</v>
      </c>
      <c r="O112" s="98">
        <f t="shared" si="17"/>
        <v>0</v>
      </c>
      <c r="P112" s="99" t="str">
        <f t="shared" si="18"/>
        <v>$0.00</v>
      </c>
      <c r="R112" s="98">
        <f t="shared" si="19"/>
        <v>0</v>
      </c>
      <c r="S112" s="98">
        <f t="shared" si="20"/>
        <v>0</v>
      </c>
      <c r="T112" s="98">
        <f t="shared" si="21"/>
        <v>0</v>
      </c>
    </row>
    <row r="113" spans="1:20">
      <c r="A113" s="56" t="s">
        <v>637</v>
      </c>
      <c r="B113" s="101"/>
      <c r="C113" s="38" t="s">
        <v>669</v>
      </c>
      <c r="D113" s="57" t="s">
        <v>630</v>
      </c>
      <c r="E113" s="101"/>
      <c r="F113" s="38" t="s">
        <v>670</v>
      </c>
      <c r="G113" s="38" t="s">
        <v>628</v>
      </c>
      <c r="H113" s="103"/>
      <c r="I113" s="38" t="s">
        <v>595</v>
      </c>
      <c r="J113" s="38" t="s">
        <v>625</v>
      </c>
      <c r="K113" s="101"/>
      <c r="L113" s="38" t="s">
        <v>671</v>
      </c>
      <c r="N113" s="98">
        <f t="shared" si="16"/>
        <v>0</v>
      </c>
      <c r="O113" s="98">
        <f t="shared" si="17"/>
        <v>0</v>
      </c>
      <c r="P113" s="99" t="str">
        <f t="shared" si="18"/>
        <v>$0.00</v>
      </c>
      <c r="R113" s="98">
        <f t="shared" si="19"/>
        <v>0</v>
      </c>
      <c r="S113" s="98">
        <f t="shared" si="20"/>
        <v>0</v>
      </c>
      <c r="T113" s="98">
        <f t="shared" si="21"/>
        <v>0</v>
      </c>
    </row>
    <row r="114" spans="1:20">
      <c r="A114" s="55"/>
    </row>
    <row r="115" spans="1:20">
      <c r="A115" s="56"/>
      <c r="H115" s="52"/>
      <c r="N115" s="48"/>
      <c r="O115" s="48"/>
      <c r="P115" s="48"/>
      <c r="R115" s="48"/>
      <c r="S115" s="48"/>
      <c r="T115" s="48"/>
    </row>
    <row r="116" spans="1:20">
      <c r="A116" s="761" t="s">
        <v>675</v>
      </c>
      <c r="B116" s="761"/>
      <c r="H116" s="52"/>
      <c r="N116" s="48"/>
      <c r="O116" s="48"/>
      <c r="P116" s="48"/>
      <c r="R116" s="48"/>
      <c r="S116" s="48"/>
      <c r="T116" s="48"/>
    </row>
    <row r="117" spans="1:20">
      <c r="A117" s="97" t="s">
        <v>555</v>
      </c>
      <c r="B117" s="98">
        <f>SUM(N78:N80,N85:N87,N92:N94,N102:N104,N108:N113,R108:R113)</f>
        <v>0</v>
      </c>
      <c r="H117" s="52"/>
      <c r="N117" s="48"/>
      <c r="O117" s="48"/>
      <c r="P117" s="48"/>
      <c r="R117" s="48"/>
      <c r="S117" s="48"/>
      <c r="T117" s="48"/>
    </row>
    <row r="118" spans="1:20">
      <c r="A118" s="97" t="s">
        <v>556</v>
      </c>
      <c r="B118" s="98">
        <f>SUM(O78:O80,O85:O87,O92:O94,O102:O104,O108:O113,S108:S113)</f>
        <v>0</v>
      </c>
      <c r="H118" s="52"/>
      <c r="N118" s="48"/>
      <c r="O118" s="48"/>
      <c r="P118" s="48"/>
      <c r="R118" s="48"/>
      <c r="S118" s="48"/>
      <c r="T118" s="48"/>
    </row>
    <row r="119" spans="1:20">
      <c r="A119" s="97" t="s">
        <v>557</v>
      </c>
      <c r="B119" s="98">
        <f>SUM(P78:P80,P85:P87,P92:P94,P102:P104,P108:P113,T108:T113)</f>
        <v>0</v>
      </c>
      <c r="H119" s="52"/>
      <c r="N119" s="48"/>
      <c r="O119" s="48"/>
      <c r="P119" s="48"/>
      <c r="R119" s="48"/>
      <c r="S119" s="48"/>
      <c r="T119" s="48"/>
    </row>
    <row r="121" spans="1:20" s="44" customFormat="1" ht="18.75">
      <c r="A121" s="81" t="s">
        <v>676</v>
      </c>
    </row>
    <row r="123" spans="1:20">
      <c r="A123" s="45" t="s">
        <v>677</v>
      </c>
    </row>
    <row r="124" spans="1:20">
      <c r="A124" s="45"/>
    </row>
    <row r="125" spans="1:20">
      <c r="A125" s="97" t="s">
        <v>678</v>
      </c>
      <c r="B125" s="97" t="s">
        <v>651</v>
      </c>
      <c r="C125" s="97" t="s">
        <v>679</v>
      </c>
      <c r="E125" s="97" t="s">
        <v>680</v>
      </c>
      <c r="F125" s="97" t="s">
        <v>681</v>
      </c>
    </row>
    <row r="126" spans="1:20">
      <c r="A126" s="98" t="e">
        <f>B66</f>
        <v>#DIV/0!</v>
      </c>
      <c r="B126" s="96" t="s">
        <v>682</v>
      </c>
      <c r="C126" s="98">
        <f>B117</f>
        <v>0</v>
      </c>
      <c r="D126" s="47" t="s">
        <v>683</v>
      </c>
      <c r="E126" s="767" t="e">
        <f>IF(F126&gt;=0, "YES","NO")</f>
        <v>#DIV/0!</v>
      </c>
      <c r="F126" s="98" t="e">
        <f>C126-A126</f>
        <v>#DIV/0!</v>
      </c>
    </row>
    <row r="127" spans="1:20">
      <c r="A127" s="98" t="e">
        <f>B67</f>
        <v>#DIV/0!</v>
      </c>
      <c r="B127" s="96" t="s">
        <v>684</v>
      </c>
      <c r="C127" s="98">
        <f>B118</f>
        <v>0</v>
      </c>
      <c r="D127" s="47" t="s">
        <v>683</v>
      </c>
      <c r="E127" s="767"/>
      <c r="F127" s="98" t="e">
        <f>C127-A127</f>
        <v>#DIV/0!</v>
      </c>
    </row>
    <row r="128" spans="1:20">
      <c r="A128" s="98" t="e">
        <f>B68</f>
        <v>#DIV/0!</v>
      </c>
      <c r="B128" s="96" t="s">
        <v>685</v>
      </c>
      <c r="C128" s="98">
        <f>B119</f>
        <v>0</v>
      </c>
      <c r="D128" s="47" t="s">
        <v>683</v>
      </c>
      <c r="E128" s="767"/>
      <c r="F128" s="98" t="e">
        <f>C128-A128</f>
        <v>#DIV/0!</v>
      </c>
    </row>
    <row r="131" spans="1:6">
      <c r="A131" s="45" t="s">
        <v>686</v>
      </c>
    </row>
    <row r="132" spans="1:6">
      <c r="A132" s="45"/>
    </row>
    <row r="133" spans="1:6">
      <c r="A133" s="97" t="s">
        <v>687</v>
      </c>
      <c r="B133" s="97" t="s">
        <v>651</v>
      </c>
      <c r="C133" s="97" t="s">
        <v>688</v>
      </c>
      <c r="E133" s="97" t="s">
        <v>680</v>
      </c>
      <c r="F133" s="97" t="s">
        <v>681</v>
      </c>
    </row>
    <row r="134" spans="1:6">
      <c r="A134" s="98" t="e">
        <f>N26+N54</f>
        <v>#DIV/0!</v>
      </c>
      <c r="B134" s="96" t="s">
        <v>682</v>
      </c>
      <c r="C134" s="98">
        <f>SUM(N78:N80,N85:N87,N92:N94,N102:N104)</f>
        <v>0</v>
      </c>
      <c r="D134" s="47" t="s">
        <v>683</v>
      </c>
      <c r="E134" s="767" t="e">
        <f>IF(F134&gt;=0, "YES","NO")</f>
        <v>#DIV/0!</v>
      </c>
      <c r="F134" s="98" t="e">
        <f>C134-A134</f>
        <v>#DIV/0!</v>
      </c>
    </row>
    <row r="135" spans="1:6">
      <c r="A135" s="98" t="e">
        <f>O26+O54</f>
        <v>#DIV/0!</v>
      </c>
      <c r="B135" s="96" t="s">
        <v>684</v>
      </c>
      <c r="C135" s="98">
        <f>SUM(O78:O80,O85:O87,O92:O94,O102:O104)</f>
        <v>0</v>
      </c>
      <c r="D135" s="47" t="s">
        <v>683</v>
      </c>
      <c r="E135" s="767"/>
      <c r="F135" s="98" t="e">
        <f>C135-A135</f>
        <v>#DIV/0!</v>
      </c>
    </row>
    <row r="136" spans="1:6">
      <c r="A136" s="98" t="e">
        <f>P26+P54</f>
        <v>#DIV/0!</v>
      </c>
      <c r="B136" s="96" t="s">
        <v>685</v>
      </c>
      <c r="C136" s="98">
        <f>SUM(P78:P80,P85:P87,P92:P94,P102:P104)</f>
        <v>0</v>
      </c>
      <c r="D136" s="47" t="s">
        <v>683</v>
      </c>
      <c r="E136" s="767"/>
      <c r="F136" s="98" t="e">
        <f>C136-A136</f>
        <v>#DIV/0!</v>
      </c>
    </row>
    <row r="139" spans="1:6">
      <c r="A139" s="45" t="s">
        <v>689</v>
      </c>
    </row>
    <row r="140" spans="1:6">
      <c r="A140" s="45"/>
    </row>
    <row r="141" spans="1:6">
      <c r="A141" s="97" t="s">
        <v>690</v>
      </c>
      <c r="B141" s="97" t="s">
        <v>651</v>
      </c>
      <c r="C141" s="97" t="s">
        <v>691</v>
      </c>
      <c r="E141" s="97" t="s">
        <v>680</v>
      </c>
      <c r="F141" s="97" t="s">
        <v>681</v>
      </c>
    </row>
    <row r="142" spans="1:6">
      <c r="A142" s="98" t="e">
        <f>A126-A134</f>
        <v>#DIV/0!</v>
      </c>
      <c r="B142" s="96" t="s">
        <v>682</v>
      </c>
      <c r="C142" s="98" t="e">
        <f>SUM(N108:N113,R108:R113)+IF(F134&gt;0,F134,0)</f>
        <v>#DIV/0!</v>
      </c>
      <c r="D142" s="47" t="s">
        <v>683</v>
      </c>
      <c r="E142" s="767" t="e">
        <f>IF(F142&gt;=0, "YES","NO")</f>
        <v>#DIV/0!</v>
      </c>
      <c r="F142" s="98" t="e">
        <f>C142-A142</f>
        <v>#DIV/0!</v>
      </c>
    </row>
    <row r="143" spans="1:6">
      <c r="A143" s="98" t="e">
        <f>A127-A135</f>
        <v>#DIV/0!</v>
      </c>
      <c r="B143" s="96" t="s">
        <v>684</v>
      </c>
      <c r="C143" s="98" t="e">
        <f>SUM(O108:O113,S108:S113)+IF(F135&gt;0,F135,0)</f>
        <v>#DIV/0!</v>
      </c>
      <c r="D143" s="47" t="s">
        <v>683</v>
      </c>
      <c r="E143" s="767"/>
      <c r="F143" s="98" t="e">
        <f>C143-A143</f>
        <v>#DIV/0!</v>
      </c>
    </row>
    <row r="144" spans="1:6">
      <c r="A144" s="98" t="e">
        <f>A128-A136</f>
        <v>#DIV/0!</v>
      </c>
      <c r="B144" s="96" t="s">
        <v>685</v>
      </c>
      <c r="C144" s="98" t="e">
        <f>SUM(P108:P113,T108:T113)+IF(F136&gt;0,F136,0)</f>
        <v>#DIV/0!</v>
      </c>
      <c r="D144" s="47" t="s">
        <v>683</v>
      </c>
      <c r="E144" s="767"/>
      <c r="F144" s="98" t="e">
        <f>C144-A144</f>
        <v>#DIV/0!</v>
      </c>
    </row>
  </sheetData>
  <sheetProtection sheet="1" objects="1" scenarios="1"/>
  <mergeCells count="62">
    <mergeCell ref="E126:E128"/>
    <mergeCell ref="E134:E136"/>
    <mergeCell ref="E142:E144"/>
    <mergeCell ref="C102:C104"/>
    <mergeCell ref="F102:F104"/>
    <mergeCell ref="I102:I104"/>
    <mergeCell ref="L102:L104"/>
    <mergeCell ref="K107:L107"/>
    <mergeCell ref="A116:B116"/>
    <mergeCell ref="A90:B90"/>
    <mergeCell ref="C92:C94"/>
    <mergeCell ref="F92:F94"/>
    <mergeCell ref="I92:I94"/>
    <mergeCell ref="L92:L94"/>
    <mergeCell ref="A97:A98"/>
    <mergeCell ref="B97:B98"/>
    <mergeCell ref="C85:C87"/>
    <mergeCell ref="F85:F87"/>
    <mergeCell ref="I85:I87"/>
    <mergeCell ref="L85:L87"/>
    <mergeCell ref="A65:B65"/>
    <mergeCell ref="A72:C72"/>
    <mergeCell ref="H72:I73"/>
    <mergeCell ref="J72:K73"/>
    <mergeCell ref="A73:C73"/>
    <mergeCell ref="A74:C74"/>
    <mergeCell ref="A76:B76"/>
    <mergeCell ref="C78:C80"/>
    <mergeCell ref="F78:F80"/>
    <mergeCell ref="I78:I80"/>
    <mergeCell ref="L78:L80"/>
    <mergeCell ref="N56:O57"/>
    <mergeCell ref="C58:C63"/>
    <mergeCell ref="F58:F63"/>
    <mergeCell ref="I58:I63"/>
    <mergeCell ref="L58:L63"/>
    <mergeCell ref="O58:O63"/>
    <mergeCell ref="L52:L53"/>
    <mergeCell ref="C36:C37"/>
    <mergeCell ref="L36:L38"/>
    <mergeCell ref="C38:C39"/>
    <mergeCell ref="C45:C46"/>
    <mergeCell ref="I45:I46"/>
    <mergeCell ref="L45:L46"/>
    <mergeCell ref="C48:C49"/>
    <mergeCell ref="A18:A20"/>
    <mergeCell ref="A21:A23"/>
    <mergeCell ref="C21:C22"/>
    <mergeCell ref="F21:F22"/>
    <mergeCell ref="L24:L25"/>
    <mergeCell ref="A44:A46"/>
    <mergeCell ref="I21:I23"/>
    <mergeCell ref="I48:I50"/>
    <mergeCell ref="F48:F50"/>
    <mergeCell ref="O21:P22"/>
    <mergeCell ref="A29:A30"/>
    <mergeCell ref="C29:C31"/>
    <mergeCell ref="F29:F30"/>
    <mergeCell ref="I29:I30"/>
    <mergeCell ref="L29:L31"/>
    <mergeCell ref="A48:A49"/>
    <mergeCell ref="O48:P4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87992-065F-5A44-8068-E8433BE4B640}">
  <dimension ref="A1:A59"/>
  <sheetViews>
    <sheetView zoomScaleNormal="100" workbookViewId="0"/>
  </sheetViews>
  <sheetFormatPr defaultColWidth="11.42578125" defaultRowHeight="15"/>
  <cols>
    <col min="1" max="1" width="101" customWidth="1"/>
  </cols>
  <sheetData>
    <row r="1" spans="1:1" ht="23.25">
      <c r="A1" s="169" t="s">
        <v>692</v>
      </c>
    </row>
    <row r="3" spans="1:1" ht="45.75">
      <c r="A3" s="195" t="s">
        <v>693</v>
      </c>
    </row>
    <row r="5" spans="1:1" ht="48.95" customHeight="1">
      <c r="A5" s="195" t="s">
        <v>694</v>
      </c>
    </row>
    <row r="7" spans="1:1" ht="51" customHeight="1">
      <c r="A7" s="195" t="s">
        <v>695</v>
      </c>
    </row>
    <row r="9" spans="1:1" ht="45.75">
      <c r="A9" s="195" t="s">
        <v>696</v>
      </c>
    </row>
    <row r="10" spans="1:1" ht="15.75">
      <c r="A10" s="195"/>
    </row>
    <row r="11" spans="1:1" ht="45.75">
      <c r="A11" s="195" t="s">
        <v>697</v>
      </c>
    </row>
    <row r="12" spans="1:1" ht="15.75">
      <c r="A12" s="195"/>
    </row>
    <row r="13" spans="1:1" ht="30.75">
      <c r="A13" s="195" t="s">
        <v>698</v>
      </c>
    </row>
    <row r="14" spans="1:1" ht="15.75">
      <c r="A14" s="195"/>
    </row>
    <row r="15" spans="1:1" ht="75.75">
      <c r="A15" s="195" t="s">
        <v>699</v>
      </c>
    </row>
    <row r="17" spans="1:1" ht="60.75">
      <c r="A17" s="195" t="s">
        <v>700</v>
      </c>
    </row>
    <row r="18" spans="1:1" ht="15.75">
      <c r="A18" s="195"/>
    </row>
    <row r="19" spans="1:1" ht="75.75">
      <c r="A19" s="195" t="s">
        <v>701</v>
      </c>
    </row>
    <row r="20" spans="1:1" ht="15.75">
      <c r="A20" s="195"/>
    </row>
    <row r="21" spans="1:1" ht="80.099999999999994" customHeight="1">
      <c r="A21" s="195" t="s">
        <v>796</v>
      </c>
    </row>
    <row r="23" spans="1:1" ht="75.75">
      <c r="A23" s="195" t="s">
        <v>797</v>
      </c>
    </row>
    <row r="24" spans="1:1" ht="15.75">
      <c r="A24" s="195"/>
    </row>
    <row r="25" spans="1:1" ht="30.75">
      <c r="A25" s="195" t="s">
        <v>798</v>
      </c>
    </row>
    <row r="26" spans="1:1" ht="15.75">
      <c r="A26" s="195"/>
    </row>
    <row r="27" spans="1:1" ht="45.75">
      <c r="A27" s="195" t="s">
        <v>702</v>
      </c>
    </row>
    <row r="29" spans="1:1" s="1" customFormat="1" ht="45">
      <c r="A29" s="195" t="s">
        <v>703</v>
      </c>
    </row>
    <row r="31" spans="1:1" ht="30.75">
      <c r="A31" s="195" t="s">
        <v>704</v>
      </c>
    </row>
    <row r="33" spans="1:1" ht="30.75">
      <c r="A33" s="195" t="s">
        <v>705</v>
      </c>
    </row>
    <row r="35" spans="1:1" ht="15.75">
      <c r="A35" s="195" t="s">
        <v>706</v>
      </c>
    </row>
    <row r="36" spans="1:1" ht="15.75">
      <c r="A36" s="195"/>
    </row>
    <row r="37" spans="1:1" ht="30.75">
      <c r="A37" s="195" t="s">
        <v>707</v>
      </c>
    </row>
    <row r="38" spans="1:1" ht="15.75">
      <c r="A38" s="195"/>
    </row>
    <row r="39" spans="1:1" ht="45.75">
      <c r="A39" s="195" t="s">
        <v>708</v>
      </c>
    </row>
    <row r="41" spans="1:1" ht="45.75">
      <c r="A41" s="195" t="s">
        <v>795</v>
      </c>
    </row>
    <row r="43" spans="1:1" ht="50.1" customHeight="1">
      <c r="A43" s="195" t="s">
        <v>709</v>
      </c>
    </row>
    <row r="45" spans="1:1" ht="30.75">
      <c r="A45" s="195" t="s">
        <v>710</v>
      </c>
    </row>
    <row r="46" spans="1:1" ht="15.75">
      <c r="A46" s="195"/>
    </row>
    <row r="47" spans="1:1" ht="75.75">
      <c r="A47" s="195" t="s">
        <v>711</v>
      </c>
    </row>
    <row r="49" spans="1:1" ht="31.5" customHeight="1">
      <c r="A49" s="195" t="s">
        <v>534</v>
      </c>
    </row>
    <row r="51" spans="1:1" ht="60.75">
      <c r="A51" s="195" t="s">
        <v>712</v>
      </c>
    </row>
    <row r="53" spans="1:1" s="1" customFormat="1" ht="45">
      <c r="A53" s="195" t="s">
        <v>713</v>
      </c>
    </row>
    <row r="55" spans="1:1" ht="45.75">
      <c r="A55" s="195" t="s">
        <v>714</v>
      </c>
    </row>
    <row r="57" spans="1:1" ht="45.75">
      <c r="A57" s="195" t="s">
        <v>715</v>
      </c>
    </row>
    <row r="59" spans="1:1" ht="45.75">
      <c r="A59" s="195" t="s">
        <v>716</v>
      </c>
    </row>
  </sheetData>
  <sheetProtection sheet="1" objects="1" scenarios="1"/>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A00459D6DBDC48B14788F9B4DC8118" ma:contentTypeVersion="6" ma:contentTypeDescription="Create a new document." ma:contentTypeScope="" ma:versionID="4d73972510448bb6430ae7bdf33ba0b0">
  <xsd:schema xmlns:xsd="http://www.w3.org/2001/XMLSchema" xmlns:xs="http://www.w3.org/2001/XMLSchema" xmlns:p="http://schemas.microsoft.com/office/2006/metadata/properties" xmlns:ns2="be7c3cd2-90ab-43e8-b837-e250a4162837" xmlns:ns3="e3efb2f4-dbe4-4419-8525-daed20a3bea5" targetNamespace="http://schemas.microsoft.com/office/2006/metadata/properties" ma:root="true" ma:fieldsID="407d08ca435222865428d0e5444395ad" ns2:_="" ns3:_="">
    <xsd:import namespace="be7c3cd2-90ab-43e8-b837-e250a4162837"/>
    <xsd:import namespace="e3efb2f4-dbe4-4419-8525-daed20a3bea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7c3cd2-90ab-43e8-b837-e250a41628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efb2f4-dbe4-4419-8525-daed20a3bea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1004EF-A31E-4A4D-8CAD-7DBEB888B337}">
  <ds:schemaRefs>
    <ds:schemaRef ds:uri="http://schemas.microsoft.com/sharepoint/v3/contenttype/forms"/>
  </ds:schemaRefs>
</ds:datastoreItem>
</file>

<file path=customXml/itemProps2.xml><?xml version="1.0" encoding="utf-8"?>
<ds:datastoreItem xmlns:ds="http://schemas.openxmlformats.org/officeDocument/2006/customXml" ds:itemID="{31607C75-805D-45C2-AC2C-0338AFCA231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be7c3cd2-90ab-43e8-b837-e250a4162837"/>
    <ds:schemaRef ds:uri="http://purl.org/dc/elements/1.1/"/>
    <ds:schemaRef ds:uri="http://schemas.microsoft.com/office/2006/metadata/properties"/>
    <ds:schemaRef ds:uri="e3efb2f4-dbe4-4419-8525-daed20a3bea5"/>
    <ds:schemaRef ds:uri="http://www.w3.org/XML/1998/namespace"/>
  </ds:schemaRefs>
</ds:datastoreItem>
</file>

<file path=customXml/itemProps3.xml><?xml version="1.0" encoding="utf-8"?>
<ds:datastoreItem xmlns:ds="http://schemas.openxmlformats.org/officeDocument/2006/customXml" ds:itemID="{C0873AA2-0F11-485D-B98F-D714A51429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7c3cd2-90ab-43e8-b837-e250a4162837"/>
    <ds:schemaRef ds:uri="e3efb2f4-dbe4-4419-8525-daed20a3be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8975c20-18d4-40c9-811f-0d8ea387c6ea}" enabled="0" method="" siteId="{78975c20-18d4-40c9-811f-0d8ea387c6e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Overview</vt:lpstr>
      <vt:lpstr>Program detail resources</vt:lpstr>
      <vt:lpstr>FISCAL MAP</vt:lpstr>
      <vt:lpstr>Completed Example - PSB-CBT</vt:lpstr>
      <vt:lpstr>Step 1 resources</vt:lpstr>
      <vt:lpstr>Step 2 resources</vt:lpstr>
      <vt:lpstr>Step 3 resources</vt:lpstr>
      <vt:lpstr>Budgeting Worksheet (optional)</vt:lpstr>
      <vt:lpstr>References</vt:lpstr>
      <vt:lpstr>Completed Example - PCIT</vt:lpstr>
      <vt:lpstr>Completed Example - TF-CBT</vt:lpstr>
    </vt:vector>
  </TitlesOfParts>
  <Manager>RAND Corporation</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Fiscal Mapping Process: A Strategic Planning Tool for Sustainable Financing of Evidence-Based Treatment Programs in Youth Behavioral Health Services</dc:title>
  <dc:subject>The Fiscal Mapping Process is a strategic planning tool that helps youth behavioral health service agencies identify funding needs and objectives for an evidence-based treatment program and develop, implement, and sustain a plan for obtaining funding.</dc:subject>
  <dc:creator>Alex R. Dopp, Marylou Gilbert, Maddison North, Monique Martineau, Jeanne S. Ringel </dc:creator>
  <cp:keywords/>
  <dc:description/>
  <cp:lastModifiedBy>Alex Dopp</cp:lastModifiedBy>
  <cp:revision/>
  <dcterms:created xsi:type="dcterms:W3CDTF">2021-08-16T23:29:55Z</dcterms:created>
  <dcterms:modified xsi:type="dcterms:W3CDTF">2025-02-17T18:33:06Z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0x0101002AA00459D6DBDC48B14788F9B4DC8118</vt:lpwstr>
  </property>
</Properties>
</file>