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ewitt\AppData\Local\Microsoft\Windows\INetCache\Content.Outlook\14KA3MNX\"/>
    </mc:Choice>
  </mc:AlternateContent>
  <bookViews>
    <workbookView xWindow="0" yWindow="0" windowWidth="24090" windowHeight="946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I27" i="1"/>
  <c r="H27" i="1"/>
  <c r="G27" i="1"/>
  <c r="F27" i="1"/>
  <c r="E27" i="1"/>
  <c r="D27" i="1"/>
  <c r="C27" i="1"/>
  <c r="B27" i="1"/>
  <c r="B11" i="1"/>
  <c r="N9" i="1"/>
  <c r="N8" i="1"/>
  <c r="N7" i="1"/>
  <c r="N6" i="1"/>
  <c r="N5" i="1"/>
  <c r="N4" i="1"/>
  <c r="N3" i="1"/>
  <c r="M11" i="1"/>
  <c r="L11" i="1"/>
  <c r="K11" i="1"/>
  <c r="J11" i="1"/>
  <c r="I11" i="1"/>
  <c r="H11" i="1"/>
  <c r="G11" i="1"/>
  <c r="F11" i="1"/>
  <c r="E11" i="1"/>
  <c r="D11" i="1"/>
  <c r="C11" i="1"/>
  <c r="J27" i="1" l="1"/>
  <c r="B29" i="1" s="1"/>
  <c r="B13" i="1"/>
  <c r="B14" i="1" s="1"/>
  <c r="N11" i="1"/>
</calcChain>
</file>

<file path=xl/sharedStrings.xml><?xml version="1.0" encoding="utf-8"?>
<sst xmlns="http://schemas.openxmlformats.org/spreadsheetml/2006/main" count="34" uniqueCount="33">
  <si>
    <t>Actual Payroll Costs - Last 12 Months</t>
  </si>
  <si>
    <t>Cash Tips</t>
  </si>
  <si>
    <t>Vacation, Parental, Family, Medical or Sick Leave</t>
  </si>
  <si>
    <t>Allowance for Dismissal or Separation</t>
  </si>
  <si>
    <t>Group Health Care Benefits - Including Insurance Premiums</t>
  </si>
  <si>
    <t>Payment of Retirement Benefits</t>
  </si>
  <si>
    <t>Total</t>
  </si>
  <si>
    <t>Average Payroll Costs - Last 12 Months</t>
  </si>
  <si>
    <t>(2) Do not include federal income or FICA taxes paid</t>
  </si>
  <si>
    <t>(1) For employees paid over $100,000 per year, exclude from this calculation the amount over $100,000 - for example the monthly expense associated with someone making more than $100,000 is $8,333</t>
  </si>
  <si>
    <t>State and Local Employment Taxes (2)</t>
  </si>
  <si>
    <t>Salaries, Wages &amp; Commissions (1)(3)</t>
  </si>
  <si>
    <t>(3) Do not include compensation of an employee whose principal place of residence is outide the US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</si>
  <si>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</si>
  <si>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</si>
  <si>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</si>
  <si>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</si>
  <si>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</si>
  <si>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</si>
  <si>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</si>
  <si>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</si>
  <si>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Payroll Costs (as defined above)</t>
  </si>
  <si>
    <t>Interest on Mortgage Obligations incurred before 2/15/2020</t>
  </si>
  <si>
    <t>Utilities Payments on services used after 2/15/2020</t>
  </si>
  <si>
    <t>Rent on Leases in effect before 2/15/2020</t>
  </si>
  <si>
    <t>Projected Amount Subject to Forgiveness - 8 Month Forecast of Eligible Loan Proceeds Uses</t>
  </si>
  <si>
    <t>Total Payroll Costs</t>
  </si>
  <si>
    <t xml:space="preserve">Total </t>
  </si>
  <si>
    <t>Estimated Maximum Forgiveness Amount (1)</t>
  </si>
  <si>
    <t xml:space="preserve">(1) The amount of potential loan foregivness calculated above is reduced if there is a reduction in the number of employees or a reduction of greater than 25% in wages paid to employees - specifically, </t>
  </si>
  <si>
    <t xml:space="preserve">Source:  US Chamber of Commerce  </t>
  </si>
  <si>
    <t>Maximum Payroll Protection Program Loan (2.5 x B13)</t>
  </si>
  <si>
    <t>(capped at $10,000,000)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</si>
</sst>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164" fontId="0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164" fontId="0" fillId="2" borderId="3" xfId="1" applyNumberFormat="1" applyFont="1" applyFill="1" applyBorder="1"/>
    <xf numFmtId="164" fontId="4" fillId="2" borderId="3" xfId="1" applyNumberFormat="1" applyFont="1" applyFill="1" applyBorder="1"/>
    <xf numFmtId="164" fontId="2" fillId="0" borderId="2" xfId="1" applyNumberFormat="1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/>
    <xf numFmtId="164" fontId="0" fillId="0" borderId="4" xfId="1" applyNumberFormat="1" applyFont="1" applyBorder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5</xdr:col>
      <xdr:colOff>199153</xdr:colOff>
      <xdr:row>57</xdr:row>
      <xdr:rowOff>170833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48400"/>
          <a:ext cx="6971428" cy="49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workbookViewId="0">
      <selection activeCell="L22" sqref="L22"/>
    </sheetView>
  </sheetViews>
  <sheetFormatPr defaultRowHeight="15" x14ac:dyDescent="0.25"/>
  <cols>
    <col min="1" max="1" width="53.5703125" customWidth="1"/>
    <col min="2" max="13" width="12" customWidth="1"/>
    <col min="14" max="14" width="11.42578125" customWidth="1"/>
  </cols>
  <sheetData>
    <row r="1" spans="1:14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B2" s="1">
        <v>43556</v>
      </c>
      <c r="C2" s="1">
        <v>43586</v>
      </c>
      <c r="D2" s="1">
        <v>43617</v>
      </c>
      <c r="E2" s="1">
        <v>43647</v>
      </c>
      <c r="F2" s="1">
        <v>43678</v>
      </c>
      <c r="G2" s="1">
        <v>43709</v>
      </c>
      <c r="H2" s="1">
        <v>43739</v>
      </c>
      <c r="I2" s="1">
        <v>43770</v>
      </c>
      <c r="J2" s="1">
        <v>43800</v>
      </c>
      <c r="K2" s="1">
        <v>43831</v>
      </c>
      <c r="L2" s="1">
        <v>43862</v>
      </c>
      <c r="M2" s="1">
        <v>43891</v>
      </c>
      <c r="N2" s="2" t="s">
        <v>6</v>
      </c>
    </row>
    <row r="3" spans="1:14" x14ac:dyDescent="0.25">
      <c r="A3" t="s">
        <v>11</v>
      </c>
      <c r="B3" s="7">
        <v>10000</v>
      </c>
      <c r="C3" s="7">
        <v>10000</v>
      </c>
      <c r="D3" s="7">
        <v>10000</v>
      </c>
      <c r="E3" s="7">
        <v>10000</v>
      </c>
      <c r="F3" s="7">
        <v>10000</v>
      </c>
      <c r="G3" s="7">
        <v>10000</v>
      </c>
      <c r="H3" s="7">
        <v>10000</v>
      </c>
      <c r="I3" s="7">
        <v>10000</v>
      </c>
      <c r="J3" s="7">
        <v>10000</v>
      </c>
      <c r="K3" s="7">
        <v>10000</v>
      </c>
      <c r="L3" s="7">
        <v>10000</v>
      </c>
      <c r="M3" s="7">
        <v>10000</v>
      </c>
      <c r="N3" s="4">
        <f t="shared" ref="N3:N9" si="0">SUM(B3:M3)</f>
        <v>120000</v>
      </c>
    </row>
    <row r="4" spans="1:14" x14ac:dyDescent="0.25">
      <c r="A4" t="s">
        <v>1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4">
        <f t="shared" si="0"/>
        <v>0</v>
      </c>
    </row>
    <row r="5" spans="1:14" x14ac:dyDescent="0.25">
      <c r="A5" t="s">
        <v>2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4">
        <f t="shared" si="0"/>
        <v>0</v>
      </c>
    </row>
    <row r="6" spans="1:14" x14ac:dyDescent="0.25">
      <c r="A6" t="s">
        <v>3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4">
        <f t="shared" si="0"/>
        <v>0</v>
      </c>
    </row>
    <row r="7" spans="1:14" x14ac:dyDescent="0.25">
      <c r="A7" t="s">
        <v>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4">
        <f t="shared" si="0"/>
        <v>0</v>
      </c>
    </row>
    <row r="8" spans="1:14" x14ac:dyDescent="0.25">
      <c r="A8" t="s">
        <v>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4">
        <f t="shared" si="0"/>
        <v>0</v>
      </c>
    </row>
    <row r="9" spans="1:14" ht="17.25" x14ac:dyDescent="0.4">
      <c r="A9" t="s">
        <v>10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5">
        <f t="shared" si="0"/>
        <v>0</v>
      </c>
    </row>
    <row r="10" spans="1:14" ht="17.25" x14ac:dyDescent="0.4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t="s">
        <v>26</v>
      </c>
      <c r="B11" s="4">
        <f>SUM(B3:B9)</f>
        <v>10000</v>
      </c>
      <c r="C11" s="4">
        <f t="shared" ref="C11:N11" si="1">SUM(C3:C9)</f>
        <v>10000</v>
      </c>
      <c r="D11" s="4">
        <f t="shared" si="1"/>
        <v>10000</v>
      </c>
      <c r="E11" s="4">
        <f t="shared" si="1"/>
        <v>10000</v>
      </c>
      <c r="F11" s="4">
        <f t="shared" si="1"/>
        <v>10000</v>
      </c>
      <c r="G11" s="4">
        <f t="shared" si="1"/>
        <v>10000</v>
      </c>
      <c r="H11" s="4">
        <f t="shared" si="1"/>
        <v>10000</v>
      </c>
      <c r="I11" s="4">
        <f t="shared" si="1"/>
        <v>10000</v>
      </c>
      <c r="J11" s="4">
        <f t="shared" si="1"/>
        <v>10000</v>
      </c>
      <c r="K11" s="4">
        <f t="shared" si="1"/>
        <v>10000</v>
      </c>
      <c r="L11" s="4">
        <f t="shared" si="1"/>
        <v>10000</v>
      </c>
      <c r="M11" s="4">
        <f t="shared" si="1"/>
        <v>10000</v>
      </c>
      <c r="N11" s="4">
        <f t="shared" si="1"/>
        <v>120000</v>
      </c>
    </row>
    <row r="12" spans="1:14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5.75" thickBot="1" x14ac:dyDescent="0.3">
      <c r="A13" t="s">
        <v>7</v>
      </c>
      <c r="B13" s="4">
        <f>AVERAGE(B11:M11)</f>
        <v>10000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5.75" thickBot="1" x14ac:dyDescent="0.3">
      <c r="A14" s="10" t="s">
        <v>31</v>
      </c>
      <c r="B14" s="9">
        <f>MIN(10000000,B13*2.5)</f>
        <v>25000</v>
      </c>
      <c r="C14" s="14" t="s">
        <v>32</v>
      </c>
      <c r="D14" s="15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13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4"/>
      <c r="N16" s="4"/>
    </row>
    <row r="17" spans="1:14" x14ac:dyDescent="0.25">
      <c r="A17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13" t="s">
        <v>12</v>
      </c>
      <c r="B18" s="13"/>
      <c r="C18" s="13"/>
      <c r="D18" s="13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12" t="s">
        <v>25</v>
      </c>
      <c r="B20" s="12"/>
      <c r="C20" s="12"/>
      <c r="D20" s="12"/>
      <c r="E20" s="12"/>
      <c r="F20" s="12"/>
      <c r="G20" s="12"/>
      <c r="H20" s="12"/>
      <c r="I20" s="12"/>
      <c r="J20" s="12"/>
      <c r="K20" s="11"/>
      <c r="L20" s="11"/>
      <c r="M20" s="11"/>
      <c r="N20" s="4"/>
    </row>
    <row r="21" spans="1:14" ht="17.25" x14ac:dyDescent="0.4">
      <c r="B21" s="6" t="s">
        <v>13</v>
      </c>
      <c r="C21" s="6" t="s">
        <v>14</v>
      </c>
      <c r="D21" s="6" t="s">
        <v>15</v>
      </c>
      <c r="E21" s="6" t="s">
        <v>16</v>
      </c>
      <c r="F21" s="6" t="s">
        <v>17</v>
      </c>
      <c r="G21" s="6" t="s">
        <v>18</v>
      </c>
      <c r="H21" s="6" t="s">
        <v>19</v>
      </c>
      <c r="I21" s="6" t="s">
        <v>20</v>
      </c>
      <c r="J21" s="6" t="s">
        <v>6</v>
      </c>
      <c r="K21" s="4"/>
      <c r="L21" s="4"/>
      <c r="M21" s="4"/>
      <c r="N21" s="4"/>
    </row>
    <row r="22" spans="1:14" x14ac:dyDescent="0.25">
      <c r="A22" t="s">
        <v>21</v>
      </c>
      <c r="B22" s="7">
        <v>2500</v>
      </c>
      <c r="C22" s="7">
        <v>2500</v>
      </c>
      <c r="D22" s="7">
        <v>2500</v>
      </c>
      <c r="E22" s="7">
        <v>2500</v>
      </c>
      <c r="F22" s="7">
        <v>2500</v>
      </c>
      <c r="G22" s="7">
        <v>2500</v>
      </c>
      <c r="H22" s="7">
        <v>2500</v>
      </c>
      <c r="I22" s="7">
        <v>2500</v>
      </c>
      <c r="J22" s="4">
        <f>SUM(B22:I22)</f>
        <v>20000</v>
      </c>
      <c r="K22" s="3"/>
      <c r="L22" s="3"/>
      <c r="M22" s="3"/>
    </row>
    <row r="23" spans="1:14" x14ac:dyDescent="0.25">
      <c r="A23" t="s">
        <v>22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4">
        <f>SUM(B23:I23)</f>
        <v>0</v>
      </c>
      <c r="K23" s="3"/>
      <c r="L23" s="3"/>
      <c r="M23" s="3"/>
    </row>
    <row r="24" spans="1:14" x14ac:dyDescent="0.25">
      <c r="A24" t="s">
        <v>24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4">
        <f>SUM(B24:I24)</f>
        <v>0</v>
      </c>
      <c r="K24" s="3"/>
      <c r="L24" s="3"/>
      <c r="M24" s="3"/>
    </row>
    <row r="25" spans="1:14" ht="17.25" x14ac:dyDescent="0.4">
      <c r="A25" t="s">
        <v>23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5">
        <f>SUM(B25:I25)</f>
        <v>0</v>
      </c>
      <c r="K25" s="3"/>
      <c r="L25" s="3"/>
      <c r="M25" s="3"/>
    </row>
    <row r="26" spans="1:14" x14ac:dyDescent="0.25">
      <c r="B26" s="4"/>
      <c r="C26" s="4"/>
      <c r="D26" s="4"/>
      <c r="E26" s="4"/>
      <c r="F26" s="4"/>
      <c r="G26" s="4"/>
      <c r="H26" s="4"/>
      <c r="I26" s="4"/>
      <c r="J26" s="4"/>
      <c r="K26" s="3"/>
      <c r="L26" s="3"/>
      <c r="M26" s="3"/>
    </row>
    <row r="27" spans="1:14" x14ac:dyDescent="0.25">
      <c r="A27" t="s">
        <v>27</v>
      </c>
      <c r="B27" s="4">
        <f>SUM(B22:B26)</f>
        <v>2500</v>
      </c>
      <c r="C27" s="4">
        <f t="shared" ref="C27:J27" si="2">SUM(C22:C26)</f>
        <v>2500</v>
      </c>
      <c r="D27" s="4">
        <f t="shared" si="2"/>
        <v>2500</v>
      </c>
      <c r="E27" s="4">
        <f t="shared" si="2"/>
        <v>2500</v>
      </c>
      <c r="F27" s="4">
        <f t="shared" si="2"/>
        <v>2500</v>
      </c>
      <c r="G27" s="4">
        <f t="shared" si="2"/>
        <v>2500</v>
      </c>
      <c r="H27" s="4">
        <f t="shared" si="2"/>
        <v>2500</v>
      </c>
      <c r="I27" s="4">
        <f t="shared" si="2"/>
        <v>2500</v>
      </c>
      <c r="J27" s="4">
        <f t="shared" si="2"/>
        <v>20000</v>
      </c>
      <c r="K27" s="3"/>
      <c r="L27" s="3"/>
      <c r="M27" s="3"/>
    </row>
    <row r="28" spans="1:14" ht="15.75" thickBot="1" x14ac:dyDescent="0.3">
      <c r="B28" s="4"/>
      <c r="C28" s="4"/>
      <c r="D28" s="4"/>
      <c r="E28" s="4"/>
      <c r="F28" s="4"/>
      <c r="G28" s="4"/>
      <c r="H28" s="4"/>
      <c r="I28" s="4"/>
      <c r="J28" s="4"/>
      <c r="K28" s="3"/>
      <c r="L28" s="3"/>
      <c r="M28" s="3"/>
    </row>
    <row r="29" spans="1:14" ht="15.75" thickBot="1" x14ac:dyDescent="0.3">
      <c r="A29" s="10" t="s">
        <v>28</v>
      </c>
      <c r="B29" s="9">
        <f>J27</f>
        <v>20000</v>
      </c>
      <c r="C29" s="4"/>
      <c r="D29" s="4"/>
      <c r="E29" s="4"/>
      <c r="F29" s="4"/>
      <c r="G29" s="4"/>
      <c r="H29" s="4"/>
      <c r="I29" s="4"/>
      <c r="J29" s="4"/>
      <c r="K29" s="3"/>
      <c r="L29" s="3"/>
      <c r="M29" s="3"/>
    </row>
    <row r="30" spans="1:14" x14ac:dyDescent="0.25">
      <c r="B30" s="4"/>
      <c r="C30" s="4"/>
      <c r="D30" s="4"/>
      <c r="E30" s="4"/>
      <c r="F30" s="4"/>
      <c r="G30" s="4"/>
      <c r="H30" s="4"/>
      <c r="I30" s="4"/>
      <c r="J30" s="4"/>
      <c r="K30" s="3"/>
      <c r="L30" s="3"/>
      <c r="M30" s="3"/>
    </row>
    <row r="31" spans="1:14" x14ac:dyDescent="0.25">
      <c r="A31" s="13" t="s">
        <v>29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3"/>
    </row>
    <row r="32" spans="1:14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59" spans="1:1" x14ac:dyDescent="0.25">
      <c r="A59" t="s">
        <v>30</v>
      </c>
    </row>
  </sheetData>
  <mergeCells count="6">
    <mergeCell ref="A1:N1"/>
    <mergeCell ref="A31:L31"/>
    <mergeCell ref="A16:L16"/>
    <mergeCell ref="A18:D18"/>
    <mergeCell ref="C14:D14"/>
    <mergeCell ref="A20:J20"/>
  </mergeCells>
  <pageMargins left="0.7" right="0.7" top="0.75" bottom="0.75" header="0.3" footer="0.3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Dodson</dc:creator>
  <cp:lastModifiedBy>Todd Hewitt</cp:lastModifiedBy>
  <cp:lastPrinted>2020-03-30T18:59:08Z</cp:lastPrinted>
  <dcterms:created xsi:type="dcterms:W3CDTF">2020-03-30T18:28:51Z</dcterms:created>
  <dcterms:modified xsi:type="dcterms:W3CDTF">2020-03-31T14:34:41Z</dcterms:modified>
</cp:coreProperties>
</file>