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DXB-004\home$\Ashok.Mewani\Documents\IMA\PwC Jan18\"/>
    </mc:Choice>
  </mc:AlternateContent>
  <bookViews>
    <workbookView xWindow="0" yWindow="0" windowWidth="14370" windowHeight="8910" activeTab="1"/>
  </bookViews>
  <sheets>
    <sheet name="PV IRR" sheetId="1" r:id="rId1"/>
    <sheet name="Cash Flow calculation" sheetId="2" r:id="rId2"/>
  </sheets>
  <definedNames>
    <definedName name="Price">'Cash Flow calculation'!$M$4:$Q$4</definedName>
    <definedName name="Quantity">'Cash Flow calculation'!$M$13:$Q$13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2" l="1"/>
  <c r="L4" i="2" l="1"/>
  <c r="C12" i="1"/>
  <c r="C4" i="1"/>
  <c r="C5" i="1"/>
  <c r="C6" i="1"/>
  <c r="C7" i="1"/>
  <c r="C8" i="1"/>
  <c r="C9" i="1"/>
  <c r="C3" i="1"/>
  <c r="C10" i="1" l="1"/>
  <c r="D12" i="1"/>
  <c r="M16" i="2"/>
  <c r="N23" i="2"/>
  <c r="M7" i="2" s="1"/>
  <c r="O23" i="2"/>
  <c r="M11" i="2" s="1"/>
  <c r="P23" i="2"/>
  <c r="M23" i="2"/>
  <c r="M5" i="2" s="1"/>
  <c r="N17" i="2"/>
  <c r="O17" i="2" s="1"/>
  <c r="P17" i="2" s="1"/>
  <c r="Q17" i="2" s="1"/>
  <c r="M12" i="2" l="1"/>
  <c r="N12" i="2" s="1"/>
  <c r="O12" i="2" s="1"/>
  <c r="P12" i="2" s="1"/>
  <c r="Q12" i="2" s="1"/>
  <c r="N16" i="2"/>
  <c r="N11" i="2"/>
  <c r="O11" i="2" s="1"/>
  <c r="P11" i="2" s="1"/>
  <c r="Q11" i="2" s="1"/>
  <c r="N7" i="2"/>
  <c r="O7" i="2" s="1"/>
  <c r="P7" i="2" s="1"/>
  <c r="Q7" i="2" s="1"/>
  <c r="N5" i="2"/>
  <c r="O5" i="2" s="1"/>
  <c r="P5" i="2" s="1"/>
  <c r="Q5" i="2" s="1"/>
  <c r="M15" i="2"/>
  <c r="M9" i="2"/>
  <c r="D10" i="1"/>
  <c r="O16" i="2" l="1"/>
  <c r="N15" i="2"/>
  <c r="O15" i="2" s="1"/>
  <c r="P15" i="2" s="1"/>
  <c r="Q15" i="2" s="1"/>
  <c r="N9" i="2"/>
  <c r="O9" i="2" s="1"/>
  <c r="P9" i="2" s="1"/>
  <c r="Q9" i="2" s="1"/>
  <c r="P16" i="2" l="1"/>
  <c r="Q16" i="2" l="1"/>
  <c r="C17" i="2" l="1"/>
</calcChain>
</file>

<file path=xl/sharedStrings.xml><?xml version="1.0" encoding="utf-8"?>
<sst xmlns="http://schemas.openxmlformats.org/spreadsheetml/2006/main" count="76" uniqueCount="66">
  <si>
    <t>Year</t>
  </si>
  <si>
    <t>Sales</t>
  </si>
  <si>
    <t>- VC</t>
  </si>
  <si>
    <t>- FC</t>
  </si>
  <si>
    <t>Pre Tax Cash Flow</t>
  </si>
  <si>
    <t>- Tax</t>
  </si>
  <si>
    <t>= After tax cash flow</t>
  </si>
  <si>
    <t>+ Tax on Depreciation</t>
  </si>
  <si>
    <t>= Operating Cash Flow</t>
  </si>
  <si>
    <t>- Investment in Working capital</t>
  </si>
  <si>
    <t>+ Withdrawal of Working Capital</t>
  </si>
  <si>
    <t>+ Scrap value of Capex</t>
  </si>
  <si>
    <t>- Investment in Capex</t>
  </si>
  <si>
    <t>= Free Cash Flow</t>
  </si>
  <si>
    <t>C</t>
  </si>
  <si>
    <t>I</t>
  </si>
  <si>
    <t>D</t>
  </si>
  <si>
    <t>Calculating DCF</t>
  </si>
  <si>
    <t>Discounted Cash flow</t>
  </si>
  <si>
    <t>Discounted Cash Flows</t>
  </si>
  <si>
    <t>Net Present Value</t>
  </si>
  <si>
    <t>NPV</t>
  </si>
  <si>
    <t>IRR</t>
  </si>
  <si>
    <t>Free Cash Flow</t>
  </si>
  <si>
    <t>Years</t>
  </si>
  <si>
    <t>Variable cost per unit</t>
  </si>
  <si>
    <t>Fixed Cost</t>
  </si>
  <si>
    <t>Year 0</t>
  </si>
  <si>
    <t>Year 1</t>
  </si>
  <si>
    <t>Year 2</t>
  </si>
  <si>
    <t>Year 3</t>
  </si>
  <si>
    <t>Year 4</t>
  </si>
  <si>
    <t>Year 5</t>
  </si>
  <si>
    <t>Output</t>
  </si>
  <si>
    <t>Net Present value (NPV)</t>
  </si>
  <si>
    <t>Oil Price per barrel</t>
  </si>
  <si>
    <t>Oil Price Growth</t>
  </si>
  <si>
    <t>Variable cost inflation</t>
  </si>
  <si>
    <t>Fixed Cost Inflation</t>
  </si>
  <si>
    <t>Capacity</t>
  </si>
  <si>
    <t>Capacity Growth</t>
  </si>
  <si>
    <t>Utilization</t>
  </si>
  <si>
    <t>Assumptions</t>
  </si>
  <si>
    <t>Working Capital</t>
  </si>
  <si>
    <t>Working Capital Growth</t>
  </si>
  <si>
    <t>Cost of Capital</t>
  </si>
  <si>
    <t>Tax Rate</t>
  </si>
  <si>
    <t>Capex</t>
  </si>
  <si>
    <t>Scenario Analysis</t>
  </si>
  <si>
    <t>Chosen Scenario</t>
  </si>
  <si>
    <t>Available Scenarios</t>
  </si>
  <si>
    <t>Base Case</t>
  </si>
  <si>
    <t>Worst Case</t>
  </si>
  <si>
    <t>Best Case</t>
  </si>
  <si>
    <t>Inflation</t>
  </si>
  <si>
    <t>Oil Price Inc</t>
  </si>
  <si>
    <t>Capacity Inc</t>
  </si>
  <si>
    <t>Discount rate</t>
  </si>
  <si>
    <t>CFO - CFI</t>
  </si>
  <si>
    <t>PV Inf - PV Out</t>
  </si>
  <si>
    <t>A</t>
  </si>
  <si>
    <t>B</t>
  </si>
  <si>
    <t>A company is considdering the purchase of a new plant that costs Dh. 10 millions. 
The new machinery is expected to generate additional output of 50,000 barrels of 
starting capacity(changed), for next 5 years, at the end of which the machinery can be 
scrapped for Dh. 1 million. To run the project effectively there is a need to invest in 
working a sum of Dh 2 million that would be inflation adjusted through the life of the 
project. Other cost and price related information is given below. The cost of capital is 10% and tax rate is 30%. 
Company would maintain a capital structure of 70% Equity and 30% Debt for this project</t>
  </si>
  <si>
    <t>= Contribution per unit (S-VC)</t>
  </si>
  <si>
    <t>Scrap</t>
  </si>
  <si>
    <t>Depreciation (SLM)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</si>
</sst>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9" borderId="1" xfId="0" applyFill="1" applyBorder="1"/>
    <xf numFmtId="3" fontId="3" fillId="9" borderId="5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quotePrefix="1" applyFill="1" applyBorder="1"/>
    <xf numFmtId="0" fontId="3" fillId="3" borderId="3" xfId="0" quotePrefix="1" applyFont="1" applyFill="1" applyBorder="1"/>
    <xf numFmtId="0" fontId="0" fillId="3" borderId="12" xfId="0" quotePrefix="1" applyFill="1" applyBorder="1"/>
    <xf numFmtId="0" fontId="3" fillId="3" borderId="3" xfId="0" applyFont="1" applyFill="1" applyBorder="1"/>
    <xf numFmtId="0" fontId="0" fillId="4" borderId="10" xfId="0" quotePrefix="1" applyFill="1" applyBorder="1"/>
    <xf numFmtId="0" fontId="0" fillId="4" borderId="3" xfId="0" quotePrefix="1" applyFill="1" applyBorder="1"/>
    <xf numFmtId="0" fontId="0" fillId="4" borderId="11" xfId="0" quotePrefix="1" applyFill="1" applyBorder="1"/>
    <xf numFmtId="0" fontId="3" fillId="6" borderId="3" xfId="0" quotePrefix="1" applyFont="1" applyFill="1" applyBorder="1"/>
    <xf numFmtId="0" fontId="3" fillId="5" borderId="12" xfId="0" applyFont="1" applyFill="1" applyBorder="1"/>
    <xf numFmtId="0" fontId="5" fillId="8" borderId="7" xfId="0" applyFont="1" applyFill="1" applyBorder="1"/>
    <xf numFmtId="3" fontId="0" fillId="0" borderId="13" xfId="0" applyNumberFormat="1" applyBorder="1" applyAlignment="1">
      <alignment horizontal="center"/>
    </xf>
    <xf numFmtId="3" fontId="0" fillId="9" borderId="0" xfId="0" applyNumberFormat="1" applyFill="1" applyBorder="1" applyAlignment="1">
      <alignment horizontal="center"/>
    </xf>
    <xf numFmtId="3" fontId="0" fillId="9" borderId="14" xfId="0" applyNumberForma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9" borderId="13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0" fillId="9" borderId="1" xfId="0" applyNumberFormat="1" applyFill="1" applyBorder="1" applyAlignment="1">
      <alignment horizontal="center"/>
    </xf>
    <xf numFmtId="9" fontId="0" fillId="0" borderId="0" xfId="2" applyFont="1" applyAlignment="1">
      <alignment horizontal="center"/>
    </xf>
    <xf numFmtId="165" fontId="3" fillId="0" borderId="0" xfId="0" applyNumberFormat="1" applyFont="1"/>
    <xf numFmtId="0" fontId="6" fillId="0" borderId="0" xfId="0" applyFont="1"/>
    <xf numFmtId="9" fontId="7" fillId="0" borderId="0" xfId="2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5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0" fontId="0" fillId="7" borderId="1" xfId="0" applyNumberFormat="1" applyFont="1" applyFill="1" applyBorder="1" applyAlignment="1">
      <alignment horizontal="center"/>
    </xf>
    <xf numFmtId="0" fontId="0" fillId="0" borderId="0" xfId="0" applyAlignment="1"/>
    <xf numFmtId="9" fontId="0" fillId="7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3" fillId="9" borderId="20" xfId="0" applyNumberFormat="1" applyFont="1" applyFill="1" applyBorder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0" fillId="9" borderId="21" xfId="1" applyNumberFormat="1" applyFont="1" applyFill="1" applyBorder="1"/>
    <xf numFmtId="3" fontId="0" fillId="9" borderId="22" xfId="0" applyNumberFormat="1" applyFill="1" applyBorder="1" applyAlignment="1">
      <alignment horizontal="center"/>
    </xf>
    <xf numFmtId="3" fontId="0" fillId="9" borderId="23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591907</xdr:colOff>
      <xdr:row>13</xdr:row>
      <xdr:rowOff>106873</xdr:rowOff>
    </xdr:from>
    <xdr:to>
      <xdr:col>6</xdr:col>
      <xdr:colOff>285273</xdr:colOff>
      <xdr:row>16</xdr:row>
      <xdr:rowOff>15253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14:cNvPr>
            <xdr14:cNvContentPartPr/>
          </xdr14:nvContentPartPr>
          <xdr14:nvPr macro=""/>
          <xdr14:xfrm>
            <a:off x="3802035" y="2583373"/>
            <a:ext cx="1756440" cy="479880"/>
          </xdr14:xfrm>
        </xdr:contentPart>
      </mc:Choice>
      <mc:Fallback xmlns="">
        <xdr:pic>
          <xdr:nvPicPr>
            <xdr:cNvPr id="29" name="Ink 2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787275" y="2568613"/>
              <a:ext cx="1785960" cy="509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457230</xdr:colOff>
      <xdr:row>15</xdr:row>
      <xdr:rowOff>175153</xdr:rowOff>
    </xdr:from>
    <xdr:to>
      <xdr:col>3</xdr:col>
      <xdr:colOff>497587</xdr:colOff>
      <xdr:row>23</xdr:row>
      <xdr:rowOff>30313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14:cNvPr>
            <xdr14:cNvContentPartPr/>
          </xdr14:nvContentPartPr>
          <xdr14:nvPr macro=""/>
          <xdr14:xfrm>
            <a:off x="2228475" y="3032653"/>
            <a:ext cx="1479240" cy="1379160"/>
          </xdr14:xfrm>
        </xdr:contentPart>
      </mc:Choice>
      <mc:Fallback xmlns="">
        <xdr:pic>
          <xdr:nvPicPr>
            <xdr:cNvPr id="49" name="Ink 48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14435" y="3017893"/>
              <a:ext cx="1504080" cy="1407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312249</xdr:colOff>
      <xdr:row>3</xdr:row>
      <xdr:rowOff>40093</xdr:rowOff>
    </xdr:from>
    <xdr:to>
      <xdr:col>7</xdr:col>
      <xdr:colOff>239974</xdr:colOff>
      <xdr:row>9</xdr:row>
      <xdr:rowOff>65293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14:cNvPr>
            <xdr14:cNvContentPartPr/>
          </xdr14:nvContentPartPr>
          <xdr14:nvPr macro=""/>
          <xdr14:xfrm>
            <a:off x="4130355" y="611593"/>
            <a:ext cx="1990800" cy="1168200"/>
          </xdr14:xfrm>
        </xdr:contentPart>
      </mc:Choice>
      <mc:Fallback xmlns="">
        <xdr:pic>
          <xdr:nvPicPr>
            <xdr:cNvPr id="52" name="Ink 5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13075" y="594673"/>
              <a:ext cx="2028960" cy="120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180.87781" units="1/cm"/>
          <inkml:channelProperty channel="Y" name="resolution" value="2093.47046" units="1/cm"/>
          <inkml:channelProperty channel="F" name="resolution" value="6.53591E-7" units="1/dev"/>
          <inkml:channelProperty channel="T" name="resolution" value="1" units="1/dev"/>
        </inkml:channelProperties>
      </inkml:inkSource>
      <inkml:timestamp xml:id="ts0" timeString="2017-12-14T09:41:35.018"/>
    </inkml:context>
    <inkml:brush xml:id="br0">
      <inkml:brushProperty name="width" value="0.04667" units="cm"/>
      <inkml:brushProperty name="height" value="0.04667" units="cm"/>
      <inkml:brushProperty name="color" value="#3165BB"/>
    </inkml:brush>
  </inkml:definitions>
  <inkml:traceGroup>
    <inkml:annotationXML>
      <emma:emma xmlns:emma="http://www.w3.org/2003/04/emma" version="1.0">
        <emma:interpretation id="{192A3810-3BCB-41D0-9F8F-653C6231E5FE}" emma:medium="tactile" emma:mode="ink">
          <msink:context xmlns:msink="http://schemas.microsoft.com/ink/2010/main" type="writingRegion" rotatedBoundingBox="10447,7843 15345,6870 15497,7636 10599,8609"/>
        </emma:interpretation>
      </emma:emma>
    </inkml:annotationXML>
    <inkml:traceGroup>
      <inkml:annotationXML>
        <emma:emma xmlns:emma="http://www.w3.org/2003/04/emma" version="1.0">
          <emma:interpretation id="{7E1398E9-C87A-42DA-8D95-22C41CCD0FDB}" emma:medium="tactile" emma:mode="ink">
            <msink:context xmlns:msink="http://schemas.microsoft.com/ink/2010/main" type="paragraph" rotatedBoundingBox="10447,7843 15345,6870 15497,7636 10599,860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758ABA8-7331-4C5C-AB32-16C543F28066}" emma:medium="tactile" emma:mode="ink">
              <msink:context xmlns:msink="http://schemas.microsoft.com/ink/2010/main" type="line" rotatedBoundingBox="10447,7843 15345,6870 15497,7636 10599,8609"/>
            </emma:interpretation>
          </emma:emma>
        </inkml:annotationXML>
        <inkml:traceGroup>
          <inkml:annotationXML>
            <emma:emma xmlns:emma="http://www.w3.org/2003/04/emma" version="1.0">
              <emma:interpretation id="{C12E498D-98E5-4BDA-9BC8-1DD07AD91E47}" emma:medium="tactile" emma:mode="ink">
                <msink:context xmlns:msink="http://schemas.microsoft.com/ink/2010/main" type="inkWord" rotatedBoundingBox="10447,7843 15345,6870 15497,7636 10599,8609"/>
              </emma:interpretation>
              <emma:one-of disjunction-type="recognition" id="oneOf0">
                <emma:interpretation id="interp0" emma:lang="en-US" emma:confidence="0">
                  <emma:literal>0000.000</emma:literal>
                </emma:interpretation>
                <emma:interpretation id="interp1" emma:lang="en-US" emma:confidence="0">
                  <emma:literal>0000.00</emma:literal>
                </emma:interpretation>
                <emma:interpretation id="interp2" emma:lang="en-US" emma:confidence="0">
                  <emma:literal>00000.000</emma:literal>
                </emma:interpretation>
                <emma:interpretation id="interp3" emma:lang="en-US" emma:confidence="0">
                  <emma:literal>000000.000</emma:literal>
                </emma:interpretation>
                <emma:interpretation id="interp4" emma:lang="en-US" emma:confidence="0">
                  <emma:literal>00000.00</emma:literal>
                </emma:interpretation>
              </emma:one-of>
            </emma:emma>
          </inkml:annotationXML>
          <inkml:trace contextRef="#ctx0" brushRef="#br0">3744-1280 664 0,'0'0'181'15,"3"-9"-7"-15,-3 9-170 0,-12 7-4 16,0 5 0-16,-5 5 0 16,0 7 0-16,-1 6 0 15,2 5 0-15,5 5 0 16,5-1 0-16,6-2 0 15,10-3 0-15,6-9 0 16,7-4 0-16,4-10 0 16,2-8 0-16,1-9 0 0,-1-6 0 15,-5-5 0-15,-3-5 0 16,-7-5 0-16,-7-5 0 15,-5-5 0-15,-4-3 0 16,-7-1 0-16,-4 1 0 16,-4 4 0-16,-2 5 0 15,-3 6 0-15,1 8 0 16,1 9 0-16,2 8 0 15,5 3 0-15,3 5 0 16,10 0 0-16,6-1 0 16,9-1 0-16,8-6 0 15,10 0 0-15,4-6 0 16,5-3 0-16,2-5 0 0,0-2 0 15,-2-3 0-15,-3-2 0 16,-4 1 0-16,-8 0 0 16,-5 3 0-16,-9 3 0 15,-3 7 0-15,-10 7 0 16,-2 7 0-16,-8 9 0 15,-3 7 0-15,-2 5 0 16,2 6 0-16,2 1 0 16,3-1 0-16,8-2 0 15,3-5 0-15,9-5 0 16,3-5 0-16,5-7 0 15,3-6 0-15,1-4 0 16,0-5 0-16,-1-4 0 0,-5-3 0 16,-2-4 0-16,-2-4 0 15,-7-4 0-15,-4-4 0 16,-6-3 0-16,-4-1 0 15,-7 3 0-15,-3 3 0 16,-5 4 0-16,-3 4 0 16,1 8 0-16,1 5 0 15,2 5 0-15,6 5 0 16,5 1 0-16,10-6 0 15,3 10 0-15,10-10 0 16,8 0 0-16,7-5 0 16,6-2 0-16,4-4 0 15,3-2 0-15,1-2 0 0,1-3 0 16,-2-1 0-16,-2-1 0 15,-2 0 0-15,-4-2 0 16,-5 2 0-16,-4 1 0 16,-4 5 0-16,-8 4 0 15,-5 8 0-15,-7 2 0 16,-7 15 0-16,-2 6 0 15,-5 6 0-15,0 8 0 16,1 3 0-16,3 0 0 16,3-2 0-16,7-1 0 15,7-7 0-15,6-6 0 16,6-8 0-16,2-9 0 0,4-5 0 15,4-10 0-15,-1-6 0 16,-1-4 0-16,-3-5 0 16,-5-3 0-16,-4-4 0 15,-7-2 0-15,-5 1 0 16,-8 0 0-16,-8 4 0 15,-4 5 0-15,-5 5 0 16,-1 8 0-16,-3 6 0 16,3 10 0-16,-1 7-127 0,5 7-58 15,3 4-7-15,5 6 6 16,5 2-3-1</inkml:trace>
          <inkml:trace contextRef="#ctx0" brushRef="#br0" timeOffset="236.0005">5125-1327 718 0,'7'-2'179'16,"-7"2"-53"-16,-10 7-126 0,-2 9 0 31,-4 7 0-31,-2 3 0 16,3 6-32-16,-2-3-75 15,5-1-67-15,9-4 2 16,3-10-3-16,11-7 4 15,3-12-4-15</inkml:trace>
          <inkml:trace contextRef="#ctx0" brushRef="#br0" timeOffset="1378.2036">5468-1834 722 0,'-10'-3'184'0,"-2"9"-67"15,-8 5-117-15,-1 5 0 16,-1 6 0-16,-2 5 0 16,2 6 0-16,2 1 0 15,7-1 0-15,10 0 0 16,8-3 0-16,9-5 0 15,9-5 0-15,7-8 0 16,5-7 0-16,3-7 0 16,0-5 0-16,1-6 0 0,-4-4 0 15,-6-4 0-15,-4-3 0 16,-8-4 0-16,-5-1 0 15,-8-4 0-15,-6 1 0 16,-8 2 0-16,-5 3 0 16,-4 5 0-16,-6 7 0 0,-2 5 0 15,0 6 0-15,1 7 0 16,4 2 0-16,7 2 0 15,5-1 0-15,10-6 0 16,13 7 0-16,9-7 0 16,9-6 0-16,8-1 0 15,4-4 0-15,5-2 0 16,2-1 0-1,0-3 0-15,-3 0 0 0,-3-1 0 16,-6 1 0 0,-7 2 0-16,-5 3 0 15,-8 3 0-15,-8 7 0 16,-10 2 0-16,-6 15 0 15,-5 4 0-15,-4 7 0 0,-1 6 0 16,1 2 0-16,2 1 0 16,6 0 0-16,7-2 0 15,6-4 0-15,6-8 0 16,4-5 0-16,5-8 0 15,3-5 0-15,0-3 0 16,0-7 0-16,-2-4 0 16,-2-2 0-16,-3-4 0 15,-2-3 0-15,-6-4 0 16,-5-3 0-16,-4-2 0 15,-6 0 0-15,-7 2 0 16,-5 3 0-16,-4 4 0 0,-4 4 0 16,-2 6 0-16,2 6 0 15,2 4 0-15,4 0 0 16,8 4 0-16,12-4 0 15,0 0 0-15,8 0 0 16,11-6 0-16,8-3 0 16,4-1 0-16,6-2 0 15,1-3 0-15,4-1 0 16,0-2 0-16,1 0 0 15,-4-1 0-15,-2 0 0 16,-4 1 0-16,-6 2 0 16,-4 3 0-16,-10 6 0 15,-13 7 0-15,0 0 0 0,-5 18 0 16,-11 3 0-16,-2 6 0 15,0 2 0-15,-1 2 0 16,3-1 0-16,8-3 0 16,5-6 0-16,9-5 0 15,6-7 0-15,7-9 0 16,4-3 0-16,5-8 0 15,1-4 0-15,0-5 0 16,0-1 0-16,-4-5 0 0,-2-3 0 16,-6-1 0-16,-7 0 0 15,-5 1 0 1,-7 4 0-16,-6 3 0 15,-6 5 0-15,-3 10 0 0,-6 3 0 16,1 11-105-16,-1 9-90 16,1 7-2-16,0 5 0 15,2 5-1-15</inkml:trace>
          <inkml:trace contextRef="#ctx0" brushRef="#br0" timeOffset="1629.205">6842-1795 479 0,'-21'20'90'0,"3"11"-68"15,2 4-165-15,-2 0 3 16,6 2-3-16,0-7 4 0</inkml:trace>
          <inkml:trace contextRef="#ctx0" brushRef="#br0" timeOffset="2798.6079">7246-2055 755 0,'4'-6'194'0,"-4"6"-120"15,-7 3-74-15,-7 6 0 16,-1 6 0-16,-2 4 0 0,0 4 0 16,2 7 0-16,4 2 0 15,9 0 0-15,5 1 0 16,10-4 0-1,6-3 0-15,7-6 0 0,2-4 0 16,4-8 0-16,0-5 0 16,-1-7 0-16,-2-5 0 15,-4-4 0-15,-5-5 0 16,-5-4 0-16,-5-5 0 15,-5-4 0-15,-9 2 0 16,-6-1 0-16,-6 2 0 16,-6 5 0-16,-1 3 0 15,1 6 0-15,-2 5 0 0,5 6 0 16,7 3 0-16,12 0 0 15,0 0 0-15,19 2 0 16,7-2 0 0,9-2 0-16,6-2 0 0,4-1 0 15,4-3 0-15,-2-1 0 16,1-3 0-16,-3 0 0 15,-2 0 0-15,-6-4 0 16,-4 2 0-16,-6 1 0 16,-6 3 0-16,-8 4 0 15,-13 6 0-15,0 0 0 16,-9 17 0-16,-8 2 0 0,-4 7 0 15,0 3 0-15,1 2 0 16,3 1 0-16,8-2 0 16,7-5 0-1,8-4 0-15,5-7 0 0,7-5 0 16,5-6 0-16,1-6 0 15,1-6 0-15,0-4 0 16,-3-3 0-16,-2-4 0 16,-3-3 0-16,-5-4 0 15,-5-2 0-15,-7 0 0 16,-4 2 0-16,-7 2 0 15,-7 4 0-15,-7 3 0 32,-4 6 0-32,-2 6 0 0,1 6 0 15,2 0 0-15,8 5 0 16,4 0 0-16,16-5 0 15,3 8 0 1,14-5 0-16,8-3 0 0,8 0 0 16,6-3 0-16,4-2 0 15,5-1 0-15,1-3 0 16,4-2 0-16,-2-1 0 15,1-2 0-15,-4-1 0 16,-3 0 0-16,-4 1 0 16,-8 4 0-16,-9 3 0 15,-13 7 0-15,-11 7 0 16,-11 9 0-16,-11 8 0 0,-9 7 0 15,-3 7 0-15,-1 3 0 16,5 2 0-16,7 0 0 16,12-3 0-16,11-5 0 15,15-6 0-15,10-6 0 16,7-10 0-16,8-5 0 15,2-8 0-15,4-7 0 16,-5-6 0-16,-2-5 0 16,-4-6 0-16,-3-3 0 15,-8-5 0-15,-6-4 0 16,-8 1 0-16,-10 1 0 15,-6 3 0-15,-11 4 0 16,-7 8 0-16,-8 3 0 0,0 11 0 16,-4 3-91-16,-1 2-118 15,0 0-8-15,3 0-1 16,5 0-4-16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180.87781" units="1/cm"/>
          <inkml:channelProperty channel="Y" name="resolution" value="2093.47046" units="1/cm"/>
          <inkml:channelProperty channel="F" name="resolution" value="6.53591E-7" units="1/dev"/>
          <inkml:channelProperty channel="T" name="resolution" value="1" units="1/dev"/>
        </inkml:channelProperties>
      </inkml:inkSource>
      <inkml:timestamp xml:id="ts0" timeString="2017-12-14T09:41:30.895"/>
    </inkml:context>
    <inkml:brush xml:id="br0">
      <inkml:brushProperty name="width" value="0.04667" units="cm"/>
      <inkml:brushProperty name="height" value="0.04667" units="cm"/>
      <inkml:brushProperty name="color" value="#3165BB"/>
    </inkml:brush>
  </inkml:definitions>
  <inkml:traceGroup>
    <inkml:annotationXML>
      <emma:emma xmlns:emma="http://www.w3.org/2003/04/emma" version="1.0">
        <emma:interpretation id="{46D4C4B2-E8ED-4C64-A6E0-F5C34D01DC0E}" emma:medium="tactile" emma:mode="ink">
          <msink:context xmlns:msink="http://schemas.microsoft.com/ink/2010/main" type="writingRegion" rotatedBoundingBox="5305,10039 10016,7976 11041,10319 6331,12381"/>
        </emma:interpretation>
      </emma:emma>
    </inkml:annotationXML>
    <inkml:traceGroup>
      <inkml:annotationXML>
        <emma:emma xmlns:emma="http://www.w3.org/2003/04/emma" version="1.0">
          <emma:interpretation id="{B55A11D1-BCFE-4683-AAD8-421F3C0115A7}" emma:medium="tactile" emma:mode="ink">
            <msink:context xmlns:msink="http://schemas.microsoft.com/ink/2010/main" type="paragraph" rotatedBoundingBox="6106,9688 10016,7976 10494,9070 6585,10782" alignmentLevel="2"/>
          </emma:interpretation>
        </emma:emma>
      </inkml:annotationXML>
      <inkml:traceGroup>
        <inkml:annotationXML>
          <emma:emma xmlns:emma="http://www.w3.org/2003/04/emma" version="1.0">
            <emma:interpretation id="{9FE1363A-921B-4444-93D1-428675952984}" emma:medium="tactile" emma:mode="ink">
              <msink:context xmlns:msink="http://schemas.microsoft.com/ink/2010/main" type="line" rotatedBoundingBox="6106,9688 10016,7976 10494,9070 6585,10782"/>
            </emma:interpretation>
          </emma:emma>
        </inkml:annotationXML>
        <inkml:traceGroup>
          <inkml:annotationXML>
            <emma:emma xmlns:emma="http://www.w3.org/2003/04/emma" version="1.0">
              <emma:interpretation id="{66008BC8-3785-4829-854C-584177B5BB6B}" emma:medium="tactile" emma:mode="ink">
                <msink:context xmlns:msink="http://schemas.microsoft.com/ink/2010/main" type="inkWord" rotatedBoundingBox="6106,9688 10016,7976 10494,9070 6585,10782"/>
              </emma:interpretation>
              <emma:one-of disjunction-type="recognition" id="oneOf0">
                <emma:interpretation id="interp0" emma:lang="en-US" emma:confidence="0">
                  <emma:literal>$100,000,</emma:literal>
                </emma:interpretation>
                <emma:interpretation id="interp1" emma:lang="en-US" emma:confidence="0">
                  <emma:literal>$100,000.</emma:literal>
                </emma:interpretation>
                <emma:interpretation id="interp2" emma:lang="en-US" emma:confidence="0">
                  <emma:literal>$10,000.</emma:literal>
                </emma:interpretation>
                <emma:interpretation id="interp3" emma:lang="en-US" emma:confidence="0">
                  <emma:literal>$100.00,</emma:literal>
                </emma:interpretation>
                <emma:interpretation id="interp4" emma:lang="en-US" emma:confidence="0">
                  <emma:literal>$100.00.</emma:literal>
                </emma:interpretation>
              </emma:one-of>
            </emma:emma>
          </inkml:annotationXML>
          <inkml:trace contextRef="#ctx0" brushRef="#br0">0 0 473 0,'3'30'145'16,"-3"8"-3"-16,4 17-135 0,0 10-11 15,4 15-5-15,-2 7-10 16,2 5-6-16,-2-2-11 16,1-1-34-16,1-7-70 15,-3-17-3 1,5-8 2-1,-5-21 3-15,5-10 96 16</inkml:trace>
          <inkml:trace contextRef="#ctx0" brushRef="#br0" timeOffset="1242.446">371 170 408 0,'0'0'165'0,"-8"-11"0"16,8 11-104-16,-12 21-16 15,4 3-12-15,2 10-6 16,0 8-16-16,0 6-9 16,6 1-4-16,0-1-2 15,9-4 0-15,3-8 0 16,5-10 2-16,4-9-2 15,5-12 5-15,2-10 0 16,-1-9 2-16,0-9 2 0,-3-6-3 16,-5-4 4-1,-5-5-6-15,-5-4 0 0,-9-3-4 16,-10 0-2-1,-6 1 1-15,-6 6-2 0,-2 6 2 16,-5 8-6-16,0 9 0 16,0 11-4-16,5 9-5 15,4 5-8-15,9 6-11 16,6-3-5-16,7 0-3 15,8-8 4-15,10-5 7 16,6-10 7-16,7-6 15 16,5-6 16-16,2-7 16 15,0-1 13-15,0-3 6 0,-1 2 8 16,-10-1-1-1,-1 6 6-15,-10 2-4 0,-3 8 2 0,-6 6-10 32,-9 10-2-32,0 9-4 0,-9 11-11 15,0 9-2-15,-2 11-14 16,1 6-5-16,1 7 0 15,3-1 0-15,6-2 0 16,7-7-3-16,3-6 2 16,7-10 0-16,5-10 6 15,3-11-5-15,2-8 0 16,0-8 0-16,-1-5 0 15,-2-6 0-15,-3-2 0 16,-5-5 0-16,-6-3 0 16,-7-3 0-16,-6-4 0 0,-7 1 0 15,-5 2 0-15,-5 2 0 16,-3 7 0-16,-1 5-3 15,2 6 2-15,2 7-8 16,4 8 5-16,5 3-5 16,11-3-1-16,-4 9 0 0,11-9 2 15,7 0 0-15,5-6 2 16,7-2 3-16,5-7 2 15,3-3 6-15,1-6-1 16,1-2 4-16,0-2-1 16,-6-2 5-16,-1 1-2 15,-8 0 6-15,-3 5-6 16,-7 2-10-16,-3 7 0 15,-8 5 0-15,0 10 0 0,-8 5 0 16,-3 11 0-16,-1 9 0 16,0 7 0-1,1 7 0-15,2 4 0 16,5 1 0-16,6-2 0 0,6-7 0 15,7-5 0-15,7-10 0 16,2-9 0 0,4-11 0-16,2-7 0 15,1-10 0-15,-1-4 0 0,-4-7 0 16,-3-4 0-16,-5-3 0 15,-7-4 0 1,-6 0 0-16,-8-1 0 16,-7 1 0-16,-6 2 0 0,-4 8 0 15,-5 4-30-15,2 10-150 16,-1 8 2-16,3 7-4 15,5 4 5-15,1 6-2 16</inkml:trace>
          <inkml:trace contextRef="#ctx0" brushRef="#br0" timeOffset="1561.4469">1712-229 608 0,'-3'31'151'0,"-4"0"-15"0,2 7-171 15,-2-2-48-15,4 1-80 16,3 0-1-16,0-9 4 15,5-3-1-15,1-14 32 0</inkml:trace>
          <inkml:trace contextRef="#ctx0" brushRef="#br0" timeOffset="2710.2495">1912-504 576 0,'0'0'184'0,"-6"-9"4"16,-4 9-124-16,4 9-53 0,-4 4-11 15,2 9 0-15,-1 4 0 16,5 7 0-16,4 2 0 15,3 1 0-15,5-5 0 16,7-4 0-16,4-9 0 16,6-7 0-16,1-8 0 15,1-9 0-15,-3-6 0 31,-1-5 0-31,-2-5 0 16,-8 0 0-16,-5-3 0 0,-6-2 0 16,-6 0 0-16,-5-3 0 15,-4 2 0-15,-3 3 0 16,-3 5 0-16,-2 3 0 15,1 6 0-15,2 5 0 16,3 6 0-16,4 0 0 16,5 6 0-16,6-6 0 15,8 0 0-15,8-4 0 16,7-5 0-16,6-6 0 0,5-4 0 15,3-2 0-15,2-3 0 16,0 0 0 0,-4-1 0-16,-3 3 0 15,-6 3 0-15,-6 4 0 0,-6 2 0 16,-6 7 0-16,-8 6 0 15,0 0 0-15,-9 19 0 16,-3 1 0-16,-2 5 0 16,2 5 0-16,2 3 0 15,4 1 0-15,5-3 0 16,5-4 0-16,5-5 0 15,8-6 0-15,5-6 0 16,2-6 0-16,1-6 0 0,0-3 0 16,-1-5 0-16,-2-3 0 15,-3-3 0-15,-7-2 0 16,-6-3 0-1,-6-2 0-15,-4-3 0 0,-9-2 0 16,-3-1 0-16,-5 3 0 16,-2 3 0-16,-1 4 0 15,0 3 0-15,3 5 0 16,4 5 0-16,5 6 0 15,5 0 0-15,7 0 0 16,7 0 0-16,9-5 0 16,6-1 0-16,8-4 0 0,6-3 0 15,3-5 0-15,4-3 0 16,0-2 0-16,-2-1 0 15,-2-1 0-15,-7 2 0 16,-4 1 0-16,-8 6 0 16,-5 4 0-16,-7 7 0 15,-8 5 0-15,0 15 0 16,-11 2 0-16,0 10 0 15,-3 4 0-15,0 6 0 16,2 1 0-16,5-2 0 16,5-2 0-16,6-4 0 15,6-5 0-15,5-9 0 16,8-7 0-16,4-9 0 0,3-2 0 15,1-8 0-15,1-5 0 16,-2-6 0-16,-1-2 0 16,-6-5 0-16,-3-3 0 15,-7-4 0-15,-5-2 0 16,-8 1 0-16,-6 1 0 15,-4 6 0-15,-7 5 0 16,-2 8 0-16,-4 3 0 16,4 13-177-16,0 5-11 15,3 7 0-15,6 5-3 16,3 0 3-16</inkml:trace>
          <inkml:trace contextRef="#ctx0" brushRef="#br0" timeOffset="2947.2501">3375-841 545 0,'0'0'165'0,"-12"7"-2"15,-1 9-151-15,-3 10-12 16,-1 8-10-16,1 0-58 16,0 2-81-16,8 0-7 15,4-8-4-15,10-6 0 16,2-13-3-16</inkml:trace>
          <inkml:trace contextRef="#ctx0" brushRef="#br0" timeOffset="10920.6703">-555 113 669 0,'-7'2'202'15,"1"7"-50"-15,-3 6-152 16,9 15 0-16,0 8 0 15,10 15 0-15,0 15 0 0,5 17 0 16,4 14 0-16,2 8 0 16,1 12 0-16,0-7 0 15,3 3 0-15,-3-11-171 16,-1-13-34-16,-1-18-1 15,-3-21-6-15,-1-17 8 16</inkml:trace>
          <inkml:trace contextRef="#ctx0" brushRef="#br0" timeOffset="10653.4697">-281 273 352 0,'-25'-11'147'0,"1"7"5"16,-6 1-99-16,1 1-12 15,3 7-2-15,-1 0-6 16,3 9 1-16,-3 1-8 15,4 6-3-15,0 2-9 16,4 1-7-16,5 0-5 16,6-1-4-16,8-5 6 0,8-2-3 15,8-6 5 1,9 0-3-16,8-3 3 15,5 1-1-15,3 2 5 16,-1 6 4-16,-6 3 1 0,-4 9 3 16,-12 4-3-16,-7 3-10 15,-15 1-5-15,-7 1 0 16,-11-5 0-16,-6-5 0 15,-6-7 0-15,0-8 0 16,0-8 0-16,-3-13-51 16,5-7-116-16,2-6-21 15,5-7 2-15,4-4-1 16,6-4 4-16</inkml:trace>
        </inkml:traceGroup>
      </inkml:traceGroup>
    </inkml:traceGroup>
    <inkml:traceGroup>
      <inkml:annotationXML>
        <emma:emma xmlns:emma="http://www.w3.org/2003/04/emma" version="1.0">
          <emma:interpretation id="{0CF8EBFB-2051-4726-9A8C-4E24E08F1685}" emma:medium="tactile" emma:mode="ink">
            <msink:context xmlns:msink="http://schemas.microsoft.com/ink/2010/main" type="paragraph" rotatedBoundingBox="5966,11556 8873,10268 9241,11099 6334,1238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F2101DB-166E-40FE-A640-887E9D1D99F7}" emma:medium="tactile" emma:mode="ink">
              <msink:context xmlns:msink="http://schemas.microsoft.com/ink/2010/main" type="line" rotatedBoundingBox="5966,11556 8873,10268 9241,11099 6334,12386"/>
            </emma:interpretation>
          </emma:emma>
        </inkml:annotationXML>
        <inkml:traceGroup>
          <inkml:annotationXML>
            <emma:emma xmlns:emma="http://www.w3.org/2003/04/emma" version="1.0">
              <emma:interpretation id="{705BC503-94D7-4BE7-B723-9A99C8CF0BFB}" emma:medium="tactile" emma:mode="ink">
                <msink:context xmlns:msink="http://schemas.microsoft.com/ink/2010/main" type="inkWord" rotatedBoundingBox="5966,11556 6917,11134 7228,11839 6278,12260"/>
              </emma:interpretation>
              <emma:one-of disjunction-type="recognition" id="oneOf1">
                <emma:interpretation id="interp5" emma:lang="en-US" emma:confidence="0">
                  <emma:literal>Nor</emma:literal>
                </emma:interpretation>
                <emma:interpretation id="interp6" emma:lang="en-US" emma:confidence="0">
                  <emma:literal>Ngo</emma:literal>
                </emma:interpretation>
                <emma:interpretation id="interp7" emma:lang="en-US" emma:confidence="0">
                  <emma:literal>ppb</emma:literal>
                </emma:interpretation>
                <emma:interpretation id="interp8" emma:lang="en-US" emma:confidence="0">
                  <emma:literal>Nips</emma:literal>
                </emma:interpretation>
                <emma:interpretation id="interp9" emma:lang="en-US" emma:confidence="0">
                  <emma:literal>Nope</emma:literal>
                </emma:interpretation>
              </emma:one-of>
            </emma:emma>
          </inkml:annotationXML>
          <inkml:trace contextRef="#ctx0" brushRef="#br0" timeOffset="13024.4754">-689 2619 451 0,'11'28'139'15,"4"4"5"-15,-4 0-138 16,-2-3 3-16,0-5 14 15,-6-7 4-15,-3-6 9 16,-5-11 0-16,5 0 0 16,-16-18-5-16,5-3-10 15,-4-9-11-15,2-8-10 0,-3-9-4 16,4-3 3-16,3-4 1 15,4 3 6-15,5 4-1 16,4 6 5-16,8 12-3 16,4 15 3-16,6 14-2 15,4 14-2-15,1 11-3 16,0 6-7-16,0 2 4 15,3 1-1-15,-5-5 10 16,-1-7-9-16,-2-12 0 16,-2-7 0-16,-4-14 0 15,-2-5 0-15,-6-10 0 16,-2-6 0-16,-6-7 0 15,-4-4 0-15,-6-1 0 0,-5-2 0 16,-2 3 0-16,-3 6 0 16,1 10 0-16,-2 5 0 15,6 14-99-15,1 8-83 16,6 4-5-16,5 10 2 15,3 0-6-15,11 3 12 16</inkml:trace>
          <inkml:trace contextRef="#ctx0" brushRef="#br0" timeOffset="13512.0765">-327 2123 645 0,'0'7'177'0,"3"5"-1"15,4 11-159-15,5 9-11 16,7 8-8-16,0 5-5 16,3 1-9-16,1-1-6 15,-1-9-5-15,1-4-12 16,-4-11-5-16,-4-7-8 0,-5-14 2 15,-2-5 12-15,-8-11 13 16,0-7 20-16,-9-5 9 16,-4-9 16-1,-6-7 6-15,-7-7 17 0,-1 1 11 16,-6-5 2-16,2 4 0 15,-2-2-7-15,7 8-28 16,3 1-21-16,8 9 0 16,8 3 0-16,9 6 0 15,7 5 0-15,6 6 0 16,4 6 0-16,4 9 0 15,2 3 0-15,1 12 0 16,-3 7 0-16,-4 6 0 0,-3 6 0 16,-8 0 0-16,-3 3 0 15,-10-5 0-15,-1 2 0 16,-8-8-88-16,0-8-115 15,-2-9-8-15,0-9 10 16,1-8-5-16</inkml:trace>
          <inkml:trace contextRef="#ctx0" brushRef="#br0" timeOffset="13892.4775">-152 1883 662 0,'5'9'184'0,"1"6"-7"15,1 4-177-15,4 8 0 16,2 3 0-16,4 3 0 15,1-2 0-15,4-1 0 16,0-7 0-16,1-5 0 0,-2-10 0 16,-1-8 0-16,-3-7 0 15,-3-7 0 1,-5-9 0-16,-2-6 0 0,-5-5 0 31,-4-6 0-31,-5-4 0 16,-3-1 0-16,-1 0 0 15,-3 3 0-15,2 6 0 16,-3 2 0-16,6 10-83 0,1 7-119 15,5 6 4-15,3 11-5 16,3-8 7 0</inkml:trace>
        </inkml:traceGroup>
        <inkml:traceGroup>
          <inkml:annotationXML>
            <emma:emma xmlns:emma="http://www.w3.org/2003/04/emma" version="1.0">
              <emma:interpretation id="{187DC1C9-BDBE-402C-99D3-6C77D8BCA7EC}" emma:medium="tactile" emma:mode="ink">
                <msink:context xmlns:msink="http://schemas.microsoft.com/ink/2010/main" type="inkWord" rotatedBoundingBox="7238,11065 8900,10329 9241,11099 7579,11835"/>
              </emma:interpretation>
              <emma:one-of disjunction-type="recognition" id="oneOf2">
                <emma:interpretation id="interp10" emma:lang="en-US" emma:confidence="0">
                  <emma:literal>$500</emma:literal>
                </emma:interpretation>
                <emma:interpretation id="interp11" emma:lang="en-US" emma:confidence="0">
                  <emma:literal>$300</emma:literal>
                </emma:interpretation>
                <emma:interpretation id="interp12" emma:lang="en-US" emma:confidence="0">
                  <emma:literal>$50.</emma:literal>
                </emma:interpretation>
                <emma:interpretation id="interp13" emma:lang="en-US" emma:confidence="0">
                  <emma:literal>$58</emma:literal>
                </emma:interpretation>
                <emma:interpretation id="interp14" emma:lang="en-US" emma:confidence="0">
                  <emma:literal>$38</emma:literal>
                </emma:interpretation>
              </emma:one-of>
            </emma:emma>
          </inkml:annotationXML>
          <inkml:trace contextRef="#ctx0" brushRef="#br0" timeOffset="15834.2823">1380 1397 495 0,'-7'-5'180'15,"7"5"-5"-15,-5-7-104 0,5 7-17 16,5-9-13-16,2 4-34 15,0-5-7-15,3 1 0 16,3-5 0-16,2 0 0 16,-2 1 0-16,-2 0 0 15,-2 2 0-15,-3 3 0 16,-6 8 0-16,0 0 0 15,-12 0 0-15,0 8 0 16,-4 1 0-16,-1 4 0 16,1 3 0-16,-1 2-8 15,2 1 1-15,3 2 3 16,4 1-2-16,2 1 2 15,4-1-1-15,2-1 4 0,3-4-1 16,2-1 4-16,3-5-1 16,1-5 3-16,0-2 2 15,1-4 0-15,-1-4 1 16,2 0-2-16,-2-3 1 15,1 0-6-15,-2-2 0 16,2 5 0-16,-1-1 0 16,2 8 0-16,-1 1 0 0,0 5 0 15,-3 5 0-15,1 4 0 16,-3 1 0-16,-4 4 0 16,-1 0 0-1,-4 0 0-15,-5-1 0 16,-3-1 0-16,-2-4 0 0,-5-5 0 15,3 2 0-15,-4-8-189 16,1-4 1-16,0-4-9 16,3-6 3-16,2-3 0 15</inkml:trace>
          <inkml:trace contextRef="#ctx0" brushRef="#br0" timeOffset="16557.8839">1621 1374 635 0,'0'0'182'0,"3"9"-2"15,-6 1-154-15,-5 4-26 16,3 5 0-16,1 3 0 15,1 2 0-15,3-3 0 16,6-2 0-16,4-4 0 16,5-5 0-16,4-4 0 15,3-6 0-15,-2-8 0 0,2-2 0 16,-4-2 0-16,-2-3 0 15,-4 0 0-15,-6-1 0 16,-3 2 0-16,-5-1 0 16,-4 2-11-16,-6-2-11 15,-3 2 4-15,-5 1 2 16,0 3 2-16,-2 1 1 15,4 2 3-15,0 2 4 16,6 0 6-16,6 2 2 0,6 2 1 16,10-6-3-16,6 0 2 15,7-3-3-15,6-3 5 16,4-4 2-1,4-2-2-15,0-1 7 0,0-1-4 16,-4 1 6-16,-3 0-2 16,-5 3 7-16,-9 4-6 15,-5 5 3-15,-11 7-12 16,0 0-3-16,-10 8 0 15,-1 6 0-15,-5 4 0 16,1 6 0-16,3 1 0 16,2 3 0-16,6 0 0 15,4-5 0-15,10-2 0 0,5-5 0 16,6-8 0-1,4-4 0-15,3-8 0 16,0-6 0-16,1-5 0 0,-2-3 0 16,-2-5 0-16,-7 1 0 15,-4-2 0-15,-6-1 0 16,-6 1 0-16,-5-1 0 15,-6 5 0-15,-6 4 0 16,-4 5 0-16,-5 6-37 16,1 5-116-16,-1 8-26 31,-2 2 3-31,2 6-3 15,1-1 1-15</inkml:trace>
          <inkml:trace contextRef="#ctx0" brushRef="#br0" timeOffset="11998.473">758 1619 535 0,'0'0'159'0,"-17"-6"3"16,0 13-133-16,-2 10-16 15,-4 7-5-15,-6 9-2 16,-3 6-3-16,0 3 0 15,2 0-2-15,6-5-7 16,9-5-5-16,8-9-1 16,12-12 1-16,9-8 0 15,12-9 0-15,5-5 0 0,6-1 6 16,3 2 6-1,-1 2 10-15,-2 8 3 16,-4 12 5-16,-5 7 8 0,-8 5 2 16,-6 7 4-1,-9 0-5-15,-5 4-8 0,-7-4-20 16,-4-2 0-16,-7-8 0 15,-2-7 0-15,-5-4 0 16,-2-8-10-16,-2 0-55 16,-4-7-108-16,-2-6-2 15,-2-3-2-15,-3-5 0 16,2 1 2-16</inkml:trace>
          <inkml:trace contextRef="#ctx0" brushRef="#br0" timeOffset="12283.2738">559 1496 696 0,'-2'12'200'0,"-2"10"-73"16,-2 12-127-16,2 13 0 16,1 12 0-16,3 11 0 0,3 8 0 15,3 4 0-15,4-1 0 16,3-2 0-16,5-1 0 15,-2-10-111-15,3-10-95 16,-1-11-9-16,-2-14 6 16,-4-10 1-16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180.87781" units="1/cm"/>
          <inkml:channelProperty channel="Y" name="resolution" value="2093.47046" units="1/cm"/>
          <inkml:channelProperty channel="F" name="resolution" value="6.53591E-7" units="1/dev"/>
          <inkml:channelProperty channel="T" name="resolution" value="1" units="1/dev"/>
        </inkml:channelProperties>
      </inkml:inkSource>
      <inkml:timestamp xml:id="ts0" timeString="2017-12-14T09:36:22.47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C1E2C8D6-D106-4AF9-86C9-81BAF643EAB7}" emma:medium="tactile" emma:mode="ink">
          <msink:context xmlns:msink="http://schemas.microsoft.com/ink/2010/main" type="writingRegion" rotatedBoundingBox="11339,1738 16055,289 17100,3687 12384,5137"/>
        </emma:interpretation>
      </emma:emma>
    </inkml:annotationXML>
    <inkml:traceGroup>
      <inkml:annotationXML>
        <emma:emma xmlns:emma="http://www.w3.org/2003/04/emma" version="1.0">
          <emma:interpretation id="{B3540016-408E-40A3-904F-A65524B03F23}" emma:medium="tactile" emma:mode="ink">
            <msink:context xmlns:msink="http://schemas.microsoft.com/ink/2010/main" type="paragraph" rotatedBoundingBox="11473,1698 15076,1871 15025,2930 11422,275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6979DEA-9702-44DB-ABCC-5E6D0A679AE0}" emma:medium="tactile" emma:mode="ink">
              <msink:context xmlns:msink="http://schemas.microsoft.com/ink/2010/main" type="inkBullet" rotatedBoundingBox="11473,1698 12470,1745 12433,2519 11435,2471"/>
            </emma:interpretation>
            <emma:one-of disjunction-type="recognition" id="oneOf0">
              <emma:interpretation id="interp0" emma:lang="en-US" emma:confidence="0">
                <emma:literal>G</emma:literal>
              </emma:interpretation>
              <emma:interpretation id="interp1" emma:lang="en-US" emma:confidence="0">
                <emma:literal>h</emma:literal>
              </emma:interpretation>
              <emma:interpretation id="interp2" emma:lang="en-US" emma:confidence="0">
                <emma:literal>k</emma:literal>
              </emma:interpretation>
              <emma:interpretation id="interp3" emma:lang="en-US" emma:confidence="0">
                <emma:literal>K</emma:literal>
              </emma:interpretation>
              <emma:interpretation id="interp4" emma:lang="en-US" emma:confidence="0">
                <emma:literal>1</emma:literal>
              </emma:interpretation>
            </emma:one-of>
          </emma:emma>
        </inkml:annotationXML>
        <inkml:trace contextRef="#ctx0" brushRef="#br0">13 56 115 0,'-4'-9'115'0,"4"3"-22"15,-3-1-8-15,3-2-10 16,-3 3 0-16,3-2-12 16,0 8-8-16,-3-11-14 15,3 11-9-15,0 0-8 16,0 0-5-16,0 9 0 15,3 2-13-15,-3 4 3 16,0 5-6-16,1 3 4 0,-1 3-4 16,4 3 3-16,-2 2-5 15,1 2-3-15,-2 0 3 16,2 0-6-16,-3 1 3 15,1-2-5-15,-1-2 4 16,3 1-2-16,-3-5 1 16,0-2-1-16,0-3-1 15,0-2 2-15,0-4-1 16,0-1 3-16,0-1-2 0,0-3 0 15,0-1 1 1,2-1 1 0,2-1 3-16,3-1-2 15,2 0 2 1,3-1 0-16,3 0 1 0,4 0 0 15,2-1 0-15,5 0 0 16,3 0 1-16,4 0 0 16,4 0 0-16,3-1-1 15,2 2 1-15,3-1-2 16,2 0 0-16,2 2 0 15,-2-1 0-15,0 0 0 16,-1 0-1-16,-1 1 1 0,-3-2-2 16,-3-1 2-16,-2 1-1 15,-3-4 0-15,-5 2-1 16,-3-2 0-16,-7-4 1 15,-4 2 1-15,-5-1 0 16,-10 3-2-16,6-8-5 16,-6 8-11-16,-8-7-29 15,0 3-78-15,1 4-16 16,-4-7-4-16,4 7 0 15,-2-9-2-15</inkml:trace>
        <inkml:trace contextRef="#ctx0" brushRef="#br0" timeOffset="530.2026">822 532 158 0,'0'0'109'15,"13"-6"6"-15,-7 4-55 16,4 2-9-16,1 0-7 16,1 0-4-16,2 7-6 15,-2 0-1-15,3 5-2 16,-2 3-1-16,0 2-4 15,-2 5-5-15,-3 2-4 16,-4 3-9-16,-1-1-2 0,-6 1-14 16,-3-2-24-16,-2-3-79 15,-2 2-29-15,-7-8 1 16,4 0-5-16,-5-9 3 15</inkml:trace>
      </inkml:traceGroup>
      <inkml:traceGroup>
        <inkml:annotationXML>
          <emma:emma xmlns:emma="http://www.w3.org/2003/04/emma" version="1.0">
            <emma:interpretation id="{91A62ACA-AF33-4A37-8061-6DA77B311509}" emma:medium="tactile" emma:mode="ink">
              <msink:context xmlns:msink="http://schemas.microsoft.com/ink/2010/main" type="line" rotatedBoundingBox="12702,1886 15070,2000 15025,2930 12658,2816"/>
            </emma:interpretation>
          </emma:emma>
        </inkml:annotationXML>
        <inkml:traceGroup>
          <inkml:annotationXML>
            <emma:emma xmlns:emma="http://www.w3.org/2003/04/emma" version="1.0">
              <emma:interpretation id="{D630D69F-43A4-4F1C-AFA3-B0F0DC7F2B50}" emma:medium="tactile" emma:mode="ink">
                <msink:context xmlns:msink="http://schemas.microsoft.com/ink/2010/main" type="inkWord" rotatedBoundingBox="12702,1886 15070,2000 15025,2930 12658,2816"/>
              </emma:interpretation>
              <emma:one-of disjunction-type="recognition" id="oneOf1">
                <emma:interpretation id="interp5" emma:lang="en-US" emma:confidence="0">
                  <emma:literal>?wAcc</emma:literal>
                </emma:interpretation>
                <emma:interpretation id="interp6" emma:lang="en-US" emma:confidence="0">
                  <emma:literal>? WA CC</emma:literal>
                </emma:interpretation>
                <emma:interpretation id="interp7" emma:lang="en-US" emma:confidence="0">
                  <emma:literal>? w ACC</emma:literal>
                </emma:interpretation>
                <emma:interpretation id="interp8" emma:lang="en-US" emma:confidence="0">
                  <emma:literal>? WAC</emma:literal>
                </emma:interpretation>
                <emma:interpretation id="interp9" emma:lang="en-US" emma:confidence="0">
                  <emma:literal>? WA C</emma:literal>
                </emma:interpretation>
              </emma:one-of>
            </emma:emma>
          </inkml:annotationXML>
          <inkml:trace contextRef="#ctx0" brushRef="#br0" timeOffset="4360.8133">1842 594 251 0,'0'-15'105'16,"0"8"-5"-16,0-1-11 16,-2 1-12-16,2 7-12 0,0-7-8 15,0 7-13-15,0 13-15 16,0 3-7-16,0 7-9 15,0 6-1-15,0 6-6 16,0 4 0-16,2 0-4 16,-2-2-4-1,5-3 0-15,-1-5-1 0,1-6 1 16,1-9-4-16,2-6 4 15,-1-8-4-15,1-5-4 16,1-5 5-16,-1-6-4 16,2-5 4-16,-3-4 0 15,2-4 2-15,-3 2 3 0,1 1 3 16,0 4 4-16,-2 7-1 15,0 8 1-15,-5 7-1 16,11 13-1-16,-5 3 1 16,1 4-4-1,2 0 2-15,2-1-4 0,2-5 4 16,2-5 1-16,1-6 2 15,1-7 3-15,0-6 2 16,0-6 4-16,-1-2-1 16,-5-6 6-16,1-1-4 15,-7-4-1-15,1 1-5 16,-6-3 1-16,0 2-3 15,-6 3-5-15,2 3-4 0,0 4-5 16,-1 3-13-16,1 9-30 16,-2 3-77-16,6 4-42 15,-5 8-2-15,5-8-4 16,0 16-1-16,0-8 30 15</inkml:trace>
          <inkml:trace contextRef="#ctx0" brushRef="#br0" timeOffset="5147.815">2410 562 176 0,'0'7'106'0,"2"10"1"16,-4 0-63-16,2 7-12 0,0 3-1 15,-3 5-7-15,3 0-1 16,-4 2 2-16,4-3-4 15,-3-1 5 1,3-6-3-16,0-5 4 0,0-6-3 31,0-13-2-31,0 0-2 16,0 0-8-16,4-20 3 15,-1-2-4-15,0-8-1 16,1-7-6-16,-1-7-2 16,0-5 6-16,0 0 4 15,1-2 5-15,-1 5 3 16,0 4-1-16,2 8 2 0,-1 7 0 15,2 10 3-15,0 7-5 16,2 10-4-16,1 3-8 16,0 8-1-16,0 5 1 15,1 7-3-15,1 2 4 16,1 7-1-16,0 1 1 15,1 2-3-15,-1-1-1 16,-1-1-6-16,1-2-9 16,-2-6-7-16,0 0-25 0,-6-9-40 15,1-4-84 1,0-2-3-16,-5-10 3 15,0 0 0-15,-8-11 5 16</inkml:trace>
          <inkml:trace contextRef="#ctx0" brushRef="#br0" timeOffset="5380.2162">2430 650 398 0,'8'-6'130'15,"7"4"-1"-15,-3-3-109 16,4 0-13-16,1 1 0 16,-2-2-10-16,0 3-19 15,-1-1-54-15,-1 4-48 0,-7-6-4 16,2 6-1-1,-8 0-5-15,0 0 59 16</inkml:trace>
          <inkml:trace contextRef="#ctx0" brushRef="#br0" timeOffset="5909.0179">2993 412 324 0,'0'0'148'16,"0"0"-7"-16,-9 0-43 15,-1 4-62-15,0 4 0 16,-4 4-8-16,2 5-8 15,-3 3-4-15,1 3-2 16,3 2 1-16,3 3-1 16,4 0-5-16,4 0-1 15,4-2-3-15,4-3 0 16,6-2-7-16,1-6-2 0,2-2-6 15,3-8-11-15,1-1-40 16,0-4-90-16,-1-10-7 16,2 0 1-16,-3-10-1 15,4 1 2-15</inkml:trace>
          <inkml:trace contextRef="#ctx0" brushRef="#br0" timeOffset="6621.4206">3441 299 359 0,'0'0'147'0,"-12"-5"1"16,4 5-86-16,-4 8-4 15,-2 0-15-15,-1 4-8 16,-3 3-10-16,1 5-3 0,-1 2-3 15,2 5-1-15,1 1 0 16,5 2-2 0,3-2-2-16,7 1-3 15,0-3-1-15,9-3-3 0,4-6-2 16,6-3 1-16,2-6-6 15,2-4-3-15,3-4-12 16,-1-5-20-16,5-3-45 16,-2-2-84-16,-1-4-8 15,1-3 2-15,0-5-1 16,3 2-2-16</inkml:trace>
          <inkml:trace contextRef="#ctx0" brushRef="#br0" timeOffset="1239.2041">1220 394 204 0,'12'-3'106'16,"-4"-4"8"-16,3 2-67 0,4 2 3 15,1 1-1-15,2 2-4 16,-2 0-3-16,2 6-3 15,-2 1-11-15,-4 2-6 16,-3 4-10-16,-4 3-4 16,-5 1-6-16,-3 2-2 15,-6 1 0-15,-3 0-1 16,-1-2 1-16,-1-3-2 15,0-1 1-15,1-3-3 0,2-3 3 16,4-3 1 0,1-1 0-16,6-4 6 15,0 0 2-15,0 7 1 16,0-7-1-16,10 13 1 0,-3-1-4 15,-2 3-3-15,2 5-8 16,-4 2-12-16,1 5-38 16,-4 2-83-16,0-4-2 15,0 2-4-15,-4-6 3 16,4 2-4-16</inkml:trace>
          <inkml:trace contextRef="#ctx0" brushRef="#br0" timeOffset="1475.2048">1298 1091 599 0,'0'10'157'0,"0"-10"-9"16,-3 7-162-16,3-7-25 16,0 9-35-16,0-9-69 15,0 7-10-15,0-7-1 16,0 0 2-16,11 0 2 0</inkml:trace>
        </inkml:traceGroup>
      </inkml:traceGroup>
    </inkml:traceGroup>
    <inkml:traceGroup>
      <inkml:annotationXML>
        <emma:emma xmlns:emma="http://www.w3.org/2003/04/emma" version="1.0">
          <emma:interpretation id="{D0D864FC-C7B1-4A46-8A1D-C8824A363360}" emma:medium="tactile" emma:mode="ink">
            <msink:context xmlns:msink="http://schemas.microsoft.com/ink/2010/main" type="paragraph" rotatedBoundingBox="11996,4102 16382,1901 16804,2742 12418,494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0CBD593-F9C7-49DF-AE3E-11B58E8F894A}" emma:medium="tactile" emma:mode="ink">
              <msink:context xmlns:msink="http://schemas.microsoft.com/ink/2010/main" type="line" rotatedBoundingBox="11996,4102 16382,1901 16804,2742 12418,4943"/>
            </emma:interpretation>
          </emma:emma>
        </inkml:annotationXML>
        <inkml:traceGroup>
          <inkml:annotationXML>
            <emma:emma xmlns:emma="http://www.w3.org/2003/04/emma" version="1.0">
              <emma:interpretation id="{28B561BD-85CB-4C08-955E-E2C1502DC219}" emma:medium="tactile" emma:mode="ink">
                <msink:context xmlns:msink="http://schemas.microsoft.com/ink/2010/main" type="inkWord" rotatedBoundingBox="11996,4102 16382,1901 16804,2742 12418,4943"/>
              </emma:interpretation>
              <emma:one-of disjunction-type="recognition" id="oneOf2">
                <emma:interpretation id="interp10" emma:lang="en-US" emma:confidence="0">
                  <emma:literal>Nineties</emma:literal>
                </emma:interpretation>
                <emma:interpretation id="interp11" emma:lang="en-US" emma:confidence="0">
                  <emma:literal>Naiveties</emma:literal>
                </emma:interpretation>
                <emma:interpretation id="interp12" emma:lang="en-US" emma:confidence="0">
                  <emma:literal>Neuritis</emma:literal>
                </emma:interpretation>
                <emma:interpretation id="interp13" emma:lang="en-US" emma:confidence="0">
                  <emma:literal>Nivr+Yes</emma:literal>
                </emma:interpretation>
                <emma:interpretation id="interp14" emma:lang="en-US" emma:confidence="0">
                  <emma:literal>Nivr+tes</emma:literal>
                </emma:interpretation>
              </emma:one-of>
            </emma:emma>
          </inkml:annotationXML>
          <inkml:trace contextRef="#ctx0" brushRef="#br0" timeOffset="201441.163">912 2888 298 0,'2'14'131'0,"6"12"-2"15,-2 6-85-15,-2 6-10 16,2 7 0-16,-2 1-2 16,2 0-5-16,-6-7 0 15,2-5-1-15,-2-11-2 0,-2-10 4 16,2-13 1-16,-10-14-4 15,3-10-4-15,-1-9-7 16,-3-12-6-16,-1-8-3 16,-3-11-4-16,0-4-2 15,1-2-2-15,3 1 0 16,3 4-1-16,6 6 3 15,4 10 1-15,6 10 1 16,6 13 1-16,5 11 3 0,6 15-2 16,1 9 2-1,3 11-2-15,1 11 0 16,2 11-3-16,-1 3 3 15,0 4-2-15,-1-3 1 0,1-6-1 16,-3-6 5-16,-1-11-2 16,-4-11 0-16,-1-14 1 15,-3-11-2-15,-2-9 2 16,-4-10-3-16,-7-10 0 15,-4-8-11-15,-3-8 2 16,-6-7-5-16,-3 1 1 16,-3 2-3-16,1 6-2 0,-3 7-11 15,1 11-22-15,2 11-80 16,-1 11-28-16,8 12-2 15,-3 4-1-15,4 10-1 16</inkml:trace>
          <inkml:trace contextRef="#ctx0" brushRef="#br0" timeOffset="201724.9636">1528 2403 516 0,'6'32'154'16,"-2"4"-9"-16,3 6-146 15,0 4-45-15,3 1-99 16,3 5-4-16,-4-5-2 15,4-3 1-15,-4-11-1 0</inkml:trace>
          <inkml:trace contextRef="#ctx0" brushRef="#br0" timeOffset="202087.5662">1540 2230 510 0,'-15'-22'149'16,"-3"-7"-1"-16,5 3-144 15,4 0 3-15,6 1 0 0,6 6 8 16,5 4-3-16,8 8 6 15,5 7-2-15,1 5-1 16,1 6 4-16,0 7 0 16,-4 5-3-16,-4 6-6 15,-8 2 1 1,-5 2-6-16,-8 1-1 15,-5-3-12-15,-5 2-27 16,-6-8-77-16,0-4-56 16,3-7-3-16,0-9-1 0,6-5 0 15,4-11 25-15</inkml:trace>
          <inkml:trace contextRef="#ctx0" brushRef="#br0" timeOffset="202827.7679">1824 2085 478 0,'0'0'155'15,"0"0"-21"-15,7 0-81 16,1 14-12-16,-1 7-8 16,5 6-11-16,2 6 2 15,3 6-6-15,0 0-1 16,3-1-6-16,2-3 2 15,-2-4 1-15,1-10-4 16,-1-4-10-16,-1-14 0 0,-1-6 0 16,-4-11 0-16,-2-7 0 15,-3-9 0-15,-2-7 0 16,-4-9 0-16,-6-5 0 15,-2-4 0-15,-3 0 0 16,-1 5 0-16,-1 4 0 16,2 9 0-16,-2 4 0 15,6 15-64-15,1 8-124 16,3 10 0-16,0 0-3 15,0 6-4-15,4 5 2 16</inkml:trace>
          <inkml:trace contextRef="#ctx0" brushRef="#br0" timeOffset="207882.7844">2329 2180 348 0,'0'0'139'0,"0"0"2"15,0 0-89-15,0 0-7 16,11 0 4-16,1 0 0 16,0-3-4-16,7 0-1 15,2-3-12-15,5 3 0 16,1-4-15-16,3 2 1 15,3-1-11-15,1 1-2 16,-1 0-5-16,0 0 0 16,-1-1 0-16,-3 0 0 15,-3-1 0-15,-2 0 0 16,-6-1 0-16,-4-1 0 15,-4-1 0-15,-5-2 0 0,-5-2 0 16,0-3 0-16,-4-2 0 16,-5-4 0-16,1-2 0 15,-3-2 0-15,2-1 0 16,0 1 0-16,0 1 0 15,2 0 0 1,3 2 0-16,1 3 0 0,3 1 0 16,0 2 0-16,3 2 0 15,-1 1 0-15,3 2 0 16,-1 3 0-1,0 2 0-15,-4 8 0 0,6-10 0 16,-6 10 0-16,0 0 0 16,0 0 0-16,0 0 0 15,0 0 0-15,0 0 0 16,0 0 0-16,6-5 0 15,-6 5 0-15,7-3 0 16,0-1 0-16,4-3 0 16,4-2 0-16,4-1 0 0,4-3 0 15,5-2 0-15,1-2 0 16,3 1 0-16,0 0 0 15,-2 1 0-15,0 0 0 16,-3 3 0-16,-3 1 0 16,-2 2 0-16,-4 2 0 15,-6 3 0-15,-2 1 0 16,-5 3 0-16,-5 0 0 15,0 0 0-15,0 0 0 16,-8 5 0-16,1-2 0 0,7-3 0 16,-12 4-41-16,12-4-139 15,-8 0-2-15,8 0-3 16,4-9 0-16,2 0 1 0</inkml:trace>
          <inkml:trace contextRef="#ctx0" brushRef="#br0" timeOffset="208234.9857">3471 1157 643 0,'0'0'180'0,"0"0"1"16,0 0-162-16,7 12-19 15,-1 3 0-15,4 7 0 16,0 6 0-16,2 6 0 16,-1 4 0-16,0 2 0 15,-1 0 0-15,-2-3 0 16,1 0 0-16,-6-9 0 15,4-2-132-15,-4-8-55 16,-3-6-3-16,0-12 0 16,0 0 4-16</inkml:trace>
          <inkml:trace contextRef="#ctx0" brushRef="#br0" timeOffset="208585.1867">3453 1399 487 0,'-10'0'154'16,"10"0"6"-16,0 0-119 16,0-10-6-16,6 5-3 15,4-4-2-15,6 0-3 16,2-3-5-16,4 0 0 15,3-2-9-15,1 1-13 16,-1 0 0-16,-1 2 0 16,-3 1 0-16,-5 2 0 15,-3 4 0-15,-6 4 0 0,-7 0 0 16,0 0 0-16,-8 10 0 15,-2-3 0-15,0 2 0 16,-3-2-20-16,5 3-45 16,-2-5-77-16,10-5-22 15,0 0-8-15,0 0 5 16,7-10 0-16</inkml:trace>
          <inkml:trace contextRef="#ctx0" brushRef="#br0" timeOffset="209149.5894">4591 524 626 0,'-4'-16'185'0,"0"6"0"15,4 10-158-15,-13 0-27 16,7 14 0-16,-6 7 0 16,3 16 0-16,-3 12 0 31,0 11 0-31,-4 12 0 0,0 9 0 15,-1 8 0-15,0 2 0 16,3 0 0-16,-2-8 0 16,3-7 0-16,2-9 0 15,3-10 0-15,1-16 0 16,7-7-36-16,-3-12-155 15,0-12-3-15,3-10 1 16,-5-6-1-16,5-11 6 16</inkml:trace>
          <inkml:trace contextRef="#ctx0" brushRef="#br0" timeOffset="209521.1927">4216 607 470 0,'0'-13'171'0,"-3"1"6"15,3 3-105-15,-3-1-8 0,3 10-11 0,0-8-37 16,0 8-16-16,9 14 0 16,-3 4 0-16,2 5 0 15,2 8 0-15,2 5 0 16,2 2 0-16,1 2 0 15,-3-1 0-15,3-2 0 16,-3-6 0-16,2-1 0 0,-5-12-5 16,2-2-173-16,-2-5-6 15,-1-6-1-15,-1-5-9 16,-3-7 4-16</inkml:trace>
          <inkml:trace contextRef="#ctx0" brushRef="#br0" timeOffset="210298.5948">4781 872 371 0,'0'0'130'16,"-14"0"6"-16,14 0-116 15,-7 9-4-15,5-2 9 16,2 0-5-16,0-7 5 16,12 9-6-16,-4-9 0 15,3-5-2-15,0-2-8 0,2-3 3 16,-3-1-9-16,-2-1 7 15,-3-1-7-15,-3 2 9 16,-4 0 1-16,2 11 0 16,-13-6 2-16,1 11 1 15,-3 7 5-15,-1 7-7 16,-1 7 3-16,-1 9-7 0,3 7 0 15,3 2-4-15,7 0 0 16,5-2-1-16,8-5-6 16,5-6 4-16,6-8-3 15,5-9 4-15,4-12 2 16,1-9 0-16,-1-9 2 15,2-7-4-15,-2-7-4 16,0-9 0-16,0-8 0 16,0-6 0-16,-1-6 0 0,-2 1-7 15,-2 0 5-15,-4 4 1 16,-4 7 0-16,-7 9 3 15,-5 10 1-15,-8 12-6 16,-7 13-4-16,-5 9-3 16,-3 7-5-16,-1 3 0 15,2 5-3-15,2-1 3 16,5 1 0-16,5-2 6 15,10-1 2-15,4-3 6 0,8-1 2 16,4 0 8 0,5-3 4-16,4 4 6 15,-2-1 4-15,1 5 6 16,-4 0-2-16,-3 5-27 0,-9-1 0 15,-2 6 0-15,-9-2 0 16,-11 0 0-16,-4 1 0 16,-10-5-127-16,-2-7-59 15,-3-4-4-15,-4-7-6 16,0-5 0-16</inkml:trace>
        </inkml:traceGroup>
      </inkml:traceGroup>
    </inkml:traceGroup>
    <inkml:traceGroup>
      <inkml:annotationXML>
        <emma:emma xmlns:emma="http://www.w3.org/2003/04/emma" version="1.0">
          <emma:interpretation id="{D17575CF-6436-4366-BE43-B1333DDC3B25}" emma:medium="tactile" emma:mode="ink">
            <msink:context xmlns:msink="http://schemas.microsoft.com/ink/2010/main" type="paragraph" rotatedBoundingBox="14248,3719 16862,2916 17100,3687 14485,4491" alignmentLevel="2"/>
          </emma:interpretation>
        </emma:emma>
      </inkml:annotationXML>
      <inkml:traceGroup>
        <inkml:annotationXML>
          <emma:emma xmlns:emma="http://www.w3.org/2003/04/emma" version="1.0">
            <emma:interpretation id="{888E669A-D58D-4209-9962-C7F2441960DE}" emma:medium="tactile" emma:mode="ink">
              <msink:context xmlns:msink="http://schemas.microsoft.com/ink/2010/main" type="line" rotatedBoundingBox="14248,3719 16862,2916 17100,3687 14485,4491"/>
            </emma:interpretation>
          </emma:emma>
        </inkml:annotationXML>
        <inkml:traceGroup>
          <inkml:annotationXML>
            <emma:emma xmlns:emma="http://www.w3.org/2003/04/emma" version="1.0">
              <emma:interpretation id="{7A0215C1-44D4-4E84-AD43-60EF64127DDD}" emma:medium="tactile" emma:mode="ink">
                <msink:context xmlns:msink="http://schemas.microsoft.com/ink/2010/main" type="inkWord" rotatedBoundingBox="14248,3719 16862,2916 17100,3687 14485,4491"/>
              </emma:interpretation>
              <emma:one-of disjunction-type="recognition" id="oneOf3">
                <emma:interpretation id="interp15" emma:lang="en-US" emma:confidence="0">
                  <emma:literal>L_N0</emma:literal>
                </emma:interpretation>
                <emma:interpretation id="interp16" emma:lang="en-US" emma:confidence="0">
                  <emma:literal>he-no</emma:literal>
                </emma:interpretation>
                <emma:interpretation id="interp17" emma:lang="en-US" emma:confidence="0">
                  <emma:literal>we-no</emma:literal>
                </emma:interpretation>
                <emma:interpretation id="interp18" emma:lang="en-US" emma:confidence="0">
                  <emma:literal>I-no</emma:literal>
                </emma:interpretation>
                <emma:interpretation id="interp19" emma:lang="en-US" emma:confidence="0">
                  <emma:literal>Lido</emma:literal>
                </emma:interpretation>
              </emma:one-of>
            </emma:emma>
          </inkml:annotationXML>
          <inkml:trace contextRef="#ctx0" brushRef="#br0" timeOffset="211567.5981">2862 1995 463 0,'0'0'154'0,"0"0"1"15,3 15-104-15,1 3-23 16,0 8-11-16,2 10-7 16,1 7 1-16,-1 8-8 15,1 4-3-15,0 2-4 16,0-2-1-16,-1-3-3 15,-1-3-7-15,0-9-1 16,0-6-1-16,0-10 0 16,-1-7 5-16,0-7-1 15,-4-10 6-15,9 7 2 16,-9-7 7-16,12-10 8 15,-5 2 4-15,2 0 9 0,1-2 0 16,2 3 6-16,0-3-1 16,6 2 2-16,-2-2-1 15,6 1-4-15,3-3-3 16,4-2-7-16,3-2-15 15,4-1 0-15,-1-1 0 16,4 1 0-16,-3 1 0 16,-1 0 0-16,-4 1 0 15,-4 4 0-15,-5 2 0 16,-6 3 0-1,-6 3 0-15,-10 3 0 16,0 0 0 0,0 0 0-16,0 0 0 15,-14 2 0-15,7 2-30 0,-3-4-50 16,10 0-64-16,-7 2-31 15,7-2 0-15,0 0 2 16,8-6 5-16</inkml:trace>
          <inkml:trace contextRef="#ctx0" brushRef="#br0" timeOffset="212062.1996">3908 2341 557 0,'7'0'174'0,"-7"0"1"15,7 2-116-15,-7-2-26 16,16-7-8-16,-5 0-25 16,5 0 0-16,1-2 0 15,3-1 0-15,-2-1 0 16,3 1 0-16,-3 1 0 15,-1 1 0-15,-5 1 0 16,-1 1 0-16,-5 3 0 16,-6 3 0-16,0 0 0 15,0 0 0-15,0 0 0 0,-5 6 0 16,5-6 0-16,-9 5-16 15,9-5-167-15,0 0 1 16,0 0-4-16,11-6 4 16,1-3-1-16</inkml:trace>
          <inkml:trace contextRef="#ctx0" brushRef="#br0" timeOffset="212773.2014">4630 1979 428 0,'-6'-9'171'0,"6"9"-2"16,0 0-88-16,0 0-20 15,6 10-17-15,-1 3-20 0,2 7-9 16,-1 3-5-16,0 4-9 15,0 6-8-15,-2 2-6 16,0 0 3-16,-4-3-1 16,0-2 6-16,0-6-2 15,-2-5 3-15,-2-4 3 31,4-15 10-31,-8 3 3 16,4-13 4-16,0-5-1 16,0-7-7-16,0-5 2 0,-2-11-3 15,1-6-7-15,1-6 0 16,1 0 0-16,0 0 0 15,3 5 0-15,2 3 0 16,3 8 0-16,2 10 0 16,4 13 0-16,4 11 0 15,2 11 0-15,4 8 0 16,2 5 0-16,3 7 0 15,3 0 0-15,-1 0 0 16,2-3 0-16,-1-4 0 16,-2-7 0-16,-2-9 0 15,-1-8 0-15,-4-9 0 0,0-7 0 16,-4-10 0-16,-2-7 0 15,-1-9 0-15,-3-7 0 16,-4-9 0-16,-2-5 0 16,-4-3 0-16,-1 5 0 15,-3 3 0-15,-2 7 0 16,-2 10 0-16,0 10 0 15,1 15 0-15,-2 10 0 16,5 12-99-16,-2 8-99 0,1 9-6 16,2 4-3-16,1 3 2 15</inkml:trace>
          <inkml:trace contextRef="#ctx0" brushRef="#br0" timeOffset="213315.603">5268 1649 443 0,'-11'15'142'15,"3"10"-12"-15,-4 4-129 16,4 6-14-16,4 2 4 0,4 2 7 16,5 1 3-1,7-4 14-15,6-1 9 16,4-8 7-16,3-5 12 15,2-10 3-15,2-5 3 0,-2-11-2 16,3-5-4-16,-7-8-11 16,-1-6-32-16,-4-7 0 15,1-5 0-15,-7-8 0 16,-1-1 0-16,-7-7 0 15,-4 3 0 1,-8 2 0-16,-1 3 0 16,-7 7 0-16,-1 6 0 15,-5 9 0-15,0 7 0 16,-1 7 0-16,4 6 0 15,0 1 0-15,-1 1 0 16,8 6 0-16,-2-3-141 16,6 1-48-16,1 2 0 0,7-7 0 15,-5 11 2-15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235" zoomScaleNormal="235" workbookViewId="0">
      <selection activeCell="E10" sqref="E10"/>
    </sheetView>
  </sheetViews>
  <sheetFormatPr defaultRowHeight="15" x14ac:dyDescent="0.25"/>
  <cols>
    <col min="1" max="1" width="9.140625" style="1"/>
    <col min="2" max="2" width="17.42578125" style="1" bestFit="1" customWidth="1"/>
    <col min="3" max="3" width="21.5703125" style="1" bestFit="1" customWidth="1"/>
    <col min="4" max="4" width="9.140625" style="1"/>
    <col min="5" max="5" width="12.7109375" style="1" bestFit="1" customWidth="1"/>
    <col min="6" max="16384" width="9.140625" style="1"/>
  </cols>
  <sheetData>
    <row r="1" spans="1:9" x14ac:dyDescent="0.25">
      <c r="B1" s="1" t="s">
        <v>58</v>
      </c>
    </row>
    <row r="2" spans="1:9" x14ac:dyDescent="0.25">
      <c r="A2" s="41" t="s">
        <v>0</v>
      </c>
      <c r="B2" s="41" t="s">
        <v>23</v>
      </c>
      <c r="C2" s="41" t="s">
        <v>19</v>
      </c>
    </row>
    <row r="3" spans="1:9" x14ac:dyDescent="0.25">
      <c r="A3" s="2">
        <v>0</v>
      </c>
      <c r="B3" s="2">
        <v>-350</v>
      </c>
      <c r="C3" s="42">
        <f>PV($F$3,A3,0,-B3)</f>
        <v>-350</v>
      </c>
      <c r="E3" s="40" t="s">
        <v>57</v>
      </c>
      <c r="F3" s="49">
        <v>0.11</v>
      </c>
    </row>
    <row r="4" spans="1:9" x14ac:dyDescent="0.25">
      <c r="A4" s="2">
        <v>1</v>
      </c>
      <c r="B4" s="2">
        <v>20</v>
      </c>
      <c r="C4" s="42">
        <f t="shared" ref="C4:C9" si="0">PV($F$3,A4,0,-B4)</f>
        <v>18.018018018018015</v>
      </c>
    </row>
    <row r="5" spans="1:9" x14ac:dyDescent="0.25">
      <c r="A5" s="2">
        <v>2</v>
      </c>
      <c r="B5" s="2">
        <v>100</v>
      </c>
      <c r="C5" s="42">
        <f t="shared" si="0"/>
        <v>81.16224332440548</v>
      </c>
    </row>
    <row r="6" spans="1:9" x14ac:dyDescent="0.25">
      <c r="A6" s="2">
        <v>3</v>
      </c>
      <c r="B6" s="2">
        <v>150</v>
      </c>
      <c r="C6" s="42">
        <f t="shared" si="0"/>
        <v>109.67870719514252</v>
      </c>
    </row>
    <row r="7" spans="1:9" x14ac:dyDescent="0.25">
      <c r="A7" s="2">
        <v>4</v>
      </c>
      <c r="B7" s="2">
        <v>120</v>
      </c>
      <c r="C7" s="42">
        <f t="shared" si="0"/>
        <v>79.047716897400008</v>
      </c>
    </row>
    <row r="8" spans="1:9" x14ac:dyDescent="0.25">
      <c r="A8" s="2">
        <v>5</v>
      </c>
      <c r="B8" s="2">
        <v>80</v>
      </c>
      <c r="C8" s="42">
        <f t="shared" si="0"/>
        <v>47.476106244684694</v>
      </c>
    </row>
    <row r="9" spans="1:9" x14ac:dyDescent="0.25">
      <c r="A9" s="2">
        <v>6</v>
      </c>
      <c r="B9" s="43">
        <v>50</v>
      </c>
      <c r="C9" s="42">
        <f t="shared" si="0"/>
        <v>26.732041804439575</v>
      </c>
    </row>
    <row r="10" spans="1:9" x14ac:dyDescent="0.25">
      <c r="B10" s="41" t="s">
        <v>20</v>
      </c>
      <c r="C10" s="45">
        <f>SUM(C3:C9)</f>
        <v>12.114833484090333</v>
      </c>
      <c r="D10" s="44" t="str">
        <f>IF(C10&gt;0,"YES","No")</f>
        <v>YES</v>
      </c>
    </row>
    <row r="11" spans="1:9" x14ac:dyDescent="0.25">
      <c r="B11" s="1" t="s">
        <v>59</v>
      </c>
    </row>
    <row r="12" spans="1:9" x14ac:dyDescent="0.25">
      <c r="B12" s="46" t="s">
        <v>22</v>
      </c>
      <c r="C12" s="47">
        <f>IRR(B3:B9)</f>
        <v>0.12126549258905928</v>
      </c>
      <c r="D12" s="61" t="str">
        <f>IF(C12=0,"",IF(C12&gt;F3,"Project's return is more than cost of capital","Project's return is less than cost of capital"))</f>
        <v>Project's return is more than cost of capital</v>
      </c>
      <c r="E12" s="62"/>
      <c r="F12" s="62"/>
      <c r="G12" s="62"/>
      <c r="H12" s="48"/>
      <c r="I12" s="48"/>
    </row>
    <row r="25" spans="3:5" x14ac:dyDescent="0.25">
      <c r="C25" s="6"/>
      <c r="D25" s="6" t="s">
        <v>22</v>
      </c>
      <c r="E25" s="6" t="s">
        <v>21</v>
      </c>
    </row>
    <row r="26" spans="3:5" x14ac:dyDescent="0.25">
      <c r="C26" s="6" t="s">
        <v>60</v>
      </c>
      <c r="D26" s="50">
        <v>0.08</v>
      </c>
      <c r="E26" s="51">
        <v>-111</v>
      </c>
    </row>
    <row r="27" spans="3:5" x14ac:dyDescent="0.25">
      <c r="C27" s="4" t="s">
        <v>61</v>
      </c>
      <c r="D27" s="52">
        <v>0.18</v>
      </c>
      <c r="E27" s="53">
        <v>145</v>
      </c>
    </row>
    <row r="28" spans="3:5" x14ac:dyDescent="0.25">
      <c r="C28" s="6" t="s">
        <v>14</v>
      </c>
      <c r="D28" s="50">
        <v>0.3</v>
      </c>
      <c r="E28" s="51">
        <v>90</v>
      </c>
    </row>
  </sheetData>
  <mergeCells count="1">
    <mergeCell ref="D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zoomScale="130" zoomScaleNormal="130" workbookViewId="0">
      <selection sqref="A1:B1"/>
    </sheetView>
  </sheetViews>
  <sheetFormatPr defaultRowHeight="15" x14ac:dyDescent="0.25"/>
  <cols>
    <col min="1" max="1" width="9.140625" style="1"/>
    <col min="2" max="2" width="30.140625" bestFit="1" customWidth="1"/>
    <col min="3" max="3" width="15" bestFit="1" customWidth="1"/>
    <col min="4" max="8" width="13.42578125" customWidth="1"/>
    <col min="11" max="11" width="20.85546875" customWidth="1"/>
    <col min="12" max="12" width="13.140625" customWidth="1"/>
    <col min="13" max="18" width="13.28515625" customWidth="1"/>
  </cols>
  <sheetData>
    <row r="1" spans="1:19" ht="112.5" customHeight="1" thickBot="1" x14ac:dyDescent="0.3">
      <c r="A1" s="66" t="s">
        <v>17</v>
      </c>
      <c r="B1" s="67"/>
      <c r="C1" s="55" t="s">
        <v>27</v>
      </c>
      <c r="D1" s="38" t="s">
        <v>28</v>
      </c>
      <c r="E1" s="38" t="s">
        <v>29</v>
      </c>
      <c r="F1" s="38" t="s">
        <v>30</v>
      </c>
      <c r="G1" s="38" t="s">
        <v>31</v>
      </c>
      <c r="H1" s="39" t="s">
        <v>32</v>
      </c>
      <c r="J1" s="68" t="s">
        <v>62</v>
      </c>
      <c r="K1" s="69"/>
      <c r="L1" s="69"/>
      <c r="M1" s="69"/>
      <c r="N1" s="69"/>
      <c r="O1" s="69"/>
      <c r="P1" s="69"/>
      <c r="Q1" s="69"/>
      <c r="R1" s="69"/>
      <c r="S1" s="70"/>
    </row>
    <row r="2" spans="1:19" x14ac:dyDescent="0.25">
      <c r="A2" s="63" t="s">
        <v>14</v>
      </c>
      <c r="B2" s="11" t="s">
        <v>1</v>
      </c>
      <c r="C2" s="22"/>
      <c r="D2" s="23"/>
      <c r="E2" s="23"/>
      <c r="F2" s="23"/>
      <c r="G2" s="23"/>
      <c r="H2" s="24"/>
      <c r="K2" s="71" t="s">
        <v>42</v>
      </c>
      <c r="L2" s="71"/>
      <c r="M2" s="71"/>
      <c r="N2" s="71"/>
      <c r="O2" s="71"/>
      <c r="P2" s="71"/>
      <c r="Q2" s="71"/>
    </row>
    <row r="3" spans="1:19" x14ac:dyDescent="0.25">
      <c r="A3" s="64"/>
      <c r="B3" s="12" t="s">
        <v>2</v>
      </c>
      <c r="C3" s="22"/>
      <c r="D3" s="23"/>
      <c r="E3" s="23"/>
      <c r="F3" s="23"/>
      <c r="G3" s="23"/>
      <c r="H3" s="24"/>
      <c r="K3" s="5" t="s">
        <v>24</v>
      </c>
      <c r="L3" s="5">
        <v>0</v>
      </c>
      <c r="M3" s="5">
        <v>1</v>
      </c>
      <c r="N3" s="5">
        <v>2</v>
      </c>
      <c r="O3" s="5">
        <v>3</v>
      </c>
      <c r="P3" s="5">
        <v>4</v>
      </c>
      <c r="Q3" s="5">
        <v>5</v>
      </c>
    </row>
    <row r="4" spans="1:19" x14ac:dyDescent="0.25">
      <c r="A4" s="64"/>
      <c r="B4" s="13" t="s">
        <v>63</v>
      </c>
      <c r="C4" s="25"/>
      <c r="D4" s="10"/>
      <c r="E4" s="10"/>
      <c r="F4" s="10"/>
      <c r="G4" s="10"/>
      <c r="H4" s="56"/>
      <c r="J4" s="72"/>
      <c r="K4" t="s">
        <v>35</v>
      </c>
      <c r="L4" s="37">
        <f>63*3.667</f>
        <v>231.02099999999999</v>
      </c>
      <c r="M4" s="31"/>
      <c r="N4" s="31"/>
      <c r="O4" s="31"/>
      <c r="P4" s="31"/>
      <c r="Q4" s="31"/>
    </row>
    <row r="5" spans="1:19" x14ac:dyDescent="0.25">
      <c r="A5" s="64"/>
      <c r="B5" s="14" t="s">
        <v>3</v>
      </c>
      <c r="C5" s="22"/>
      <c r="D5" s="23"/>
      <c r="E5" s="23"/>
      <c r="F5" s="23"/>
      <c r="G5" s="23"/>
      <c r="H5" s="24"/>
      <c r="J5" s="72"/>
      <c r="K5" t="s">
        <v>36</v>
      </c>
      <c r="L5" s="7"/>
      <c r="M5" s="35">
        <f ca="1">M23</f>
        <v>0.08</v>
      </c>
      <c r="N5" s="35">
        <f ca="1">M5</f>
        <v>0.08</v>
      </c>
      <c r="O5" s="35">
        <f t="shared" ref="O5:Q12" ca="1" si="0">N5</f>
        <v>0.08</v>
      </c>
      <c r="P5" s="35">
        <f t="shared" ca="1" si="0"/>
        <v>0.08</v>
      </c>
      <c r="Q5" s="35">
        <f t="shared" ca="1" si="0"/>
        <v>0.08</v>
      </c>
    </row>
    <row r="6" spans="1:19" x14ac:dyDescent="0.25">
      <c r="A6" s="64"/>
      <c r="B6" s="15" t="s">
        <v>4</v>
      </c>
      <c r="C6" s="25"/>
      <c r="D6" s="10"/>
      <c r="E6" s="10"/>
      <c r="F6" s="10"/>
      <c r="G6" s="10"/>
      <c r="H6" s="56"/>
      <c r="J6" s="72"/>
      <c r="K6" t="s">
        <v>25</v>
      </c>
      <c r="L6" s="37">
        <v>30</v>
      </c>
      <c r="M6" s="31"/>
      <c r="N6" s="31"/>
      <c r="O6" s="31"/>
      <c r="P6" s="31"/>
      <c r="Q6" s="31"/>
    </row>
    <row r="7" spans="1:19" x14ac:dyDescent="0.25">
      <c r="A7" s="64"/>
      <c r="B7" s="14" t="s">
        <v>5</v>
      </c>
      <c r="C7" s="22"/>
      <c r="D7" s="23"/>
      <c r="E7" s="23"/>
      <c r="F7" s="23"/>
      <c r="G7" s="23"/>
      <c r="H7" s="24"/>
      <c r="J7" s="72"/>
      <c r="K7" t="s">
        <v>37</v>
      </c>
      <c r="L7" s="7"/>
      <c r="M7" s="35">
        <f ca="1">N23</f>
        <v>0.03</v>
      </c>
      <c r="N7" s="35">
        <f ca="1">M7</f>
        <v>0.03</v>
      </c>
      <c r="O7" s="35">
        <f t="shared" ca="1" si="0"/>
        <v>0.03</v>
      </c>
      <c r="P7" s="35">
        <f t="shared" ca="1" si="0"/>
        <v>0.03</v>
      </c>
      <c r="Q7" s="35">
        <f t="shared" ca="1" si="0"/>
        <v>0.03</v>
      </c>
    </row>
    <row r="8" spans="1:19" x14ac:dyDescent="0.25">
      <c r="A8" s="64"/>
      <c r="B8" s="13" t="s">
        <v>6</v>
      </c>
      <c r="C8" s="25"/>
      <c r="D8" s="10"/>
      <c r="E8" s="10"/>
      <c r="F8" s="10"/>
      <c r="G8" s="10"/>
      <c r="H8" s="56"/>
      <c r="J8" s="72"/>
      <c r="K8" t="s">
        <v>26</v>
      </c>
      <c r="L8" s="37">
        <v>1000000</v>
      </c>
      <c r="M8" s="31"/>
      <c r="N8" s="31"/>
      <c r="O8" s="31"/>
      <c r="P8" s="31"/>
      <c r="Q8" s="31"/>
    </row>
    <row r="9" spans="1:19" x14ac:dyDescent="0.25">
      <c r="A9" s="64"/>
      <c r="B9" s="14" t="s">
        <v>7</v>
      </c>
      <c r="C9" s="22"/>
      <c r="D9" s="23"/>
      <c r="E9" s="23"/>
      <c r="F9" s="23"/>
      <c r="G9" s="23"/>
      <c r="H9" s="24"/>
      <c r="J9" s="72"/>
      <c r="K9" t="s">
        <v>38</v>
      </c>
      <c r="L9" s="7"/>
      <c r="M9" s="35">
        <f ca="1">N23</f>
        <v>0.03</v>
      </c>
      <c r="N9" s="35">
        <f ca="1">M9</f>
        <v>0.03</v>
      </c>
      <c r="O9" s="35">
        <f t="shared" ca="1" si="0"/>
        <v>0.03</v>
      </c>
      <c r="P9" s="35">
        <f t="shared" ca="1" si="0"/>
        <v>0.03</v>
      </c>
      <c r="Q9" s="35">
        <f t="shared" ca="1" si="0"/>
        <v>0.03</v>
      </c>
    </row>
    <row r="10" spans="1:19" x14ac:dyDescent="0.25">
      <c r="A10" s="64"/>
      <c r="B10" s="13" t="s">
        <v>8</v>
      </c>
      <c r="C10" s="25"/>
      <c r="D10" s="10"/>
      <c r="E10" s="10"/>
      <c r="F10" s="10"/>
      <c r="G10" s="10"/>
      <c r="H10" s="56"/>
      <c r="J10" s="72"/>
      <c r="K10" t="s">
        <v>39</v>
      </c>
      <c r="L10" s="37">
        <v>50000</v>
      </c>
      <c r="M10" s="31"/>
      <c r="N10" s="31"/>
      <c r="O10" s="31"/>
      <c r="P10" s="31"/>
      <c r="Q10" s="31"/>
    </row>
    <row r="11" spans="1:19" x14ac:dyDescent="0.25">
      <c r="A11" s="65" t="s">
        <v>15</v>
      </c>
      <c r="B11" s="16" t="s">
        <v>12</v>
      </c>
      <c r="C11" s="26"/>
      <c r="D11" s="27"/>
      <c r="E11" s="27"/>
      <c r="F11" s="27"/>
      <c r="G11" s="27"/>
      <c r="H11" s="28"/>
      <c r="J11" s="72"/>
      <c r="K11" t="s">
        <v>40</v>
      </c>
      <c r="L11" s="7"/>
      <c r="M11" s="35">
        <f ca="1">O23</f>
        <v>-0.01</v>
      </c>
      <c r="N11" s="35">
        <f ca="1">M11</f>
        <v>-0.01</v>
      </c>
      <c r="O11" s="35">
        <f t="shared" ca="1" si="0"/>
        <v>-0.01</v>
      </c>
      <c r="P11" s="35">
        <f t="shared" ca="1" si="0"/>
        <v>-0.01</v>
      </c>
      <c r="Q11" s="35">
        <f t="shared" ca="1" si="0"/>
        <v>-0.01</v>
      </c>
    </row>
    <row r="12" spans="1:19" x14ac:dyDescent="0.25">
      <c r="A12" s="65"/>
      <c r="B12" s="17" t="s">
        <v>11</v>
      </c>
      <c r="C12" s="22"/>
      <c r="D12" s="27"/>
      <c r="E12" s="27"/>
      <c r="F12" s="27"/>
      <c r="G12" s="27"/>
      <c r="H12" s="24"/>
      <c r="J12" s="72"/>
      <c r="K12" t="s">
        <v>41</v>
      </c>
      <c r="L12" s="7"/>
      <c r="M12" s="35">
        <f ca="1">P23</f>
        <v>0.93</v>
      </c>
      <c r="N12" s="35">
        <f ca="1">M12</f>
        <v>0.93</v>
      </c>
      <c r="O12" s="35">
        <f t="shared" ca="1" si="0"/>
        <v>0.93</v>
      </c>
      <c r="P12" s="35">
        <f t="shared" ca="1" si="0"/>
        <v>0.93</v>
      </c>
      <c r="Q12" s="35">
        <f t="shared" ca="1" si="0"/>
        <v>0.93</v>
      </c>
    </row>
    <row r="13" spans="1:19" x14ac:dyDescent="0.25">
      <c r="A13" s="65"/>
      <c r="B13" s="17" t="s">
        <v>9</v>
      </c>
      <c r="C13" s="26"/>
      <c r="D13" s="54"/>
      <c r="E13" s="54"/>
      <c r="F13" s="54"/>
      <c r="G13" s="54"/>
      <c r="H13" s="57"/>
      <c r="J13" s="72"/>
      <c r="K13" t="s">
        <v>33</v>
      </c>
      <c r="L13" s="7"/>
      <c r="M13" s="31"/>
      <c r="N13" s="31"/>
      <c r="O13" s="31"/>
      <c r="P13" s="31"/>
      <c r="Q13" s="31"/>
    </row>
    <row r="14" spans="1:19" x14ac:dyDescent="0.25">
      <c r="A14" s="65"/>
      <c r="B14" s="18" t="s">
        <v>10</v>
      </c>
      <c r="C14" s="22"/>
      <c r="D14" s="27"/>
      <c r="E14" s="27"/>
      <c r="F14" s="27"/>
      <c r="G14" s="27"/>
      <c r="H14" s="24"/>
      <c r="K14" t="s">
        <v>43</v>
      </c>
      <c r="L14" s="37">
        <v>2000000</v>
      </c>
      <c r="M14" s="31"/>
      <c r="N14" s="31"/>
      <c r="O14" s="31"/>
      <c r="P14" s="31"/>
      <c r="Q14" s="31"/>
    </row>
    <row r="15" spans="1:19" x14ac:dyDescent="0.25">
      <c r="A15" s="65"/>
      <c r="B15" s="19" t="s">
        <v>13</v>
      </c>
      <c r="C15" s="59"/>
      <c r="D15" s="31"/>
      <c r="E15" s="31"/>
      <c r="F15" s="31"/>
      <c r="G15" s="31"/>
      <c r="H15" s="60"/>
      <c r="K15" t="s">
        <v>44</v>
      </c>
      <c r="L15" s="7"/>
      <c r="M15" s="35">
        <f ca="1">N23</f>
        <v>0.03</v>
      </c>
      <c r="N15" s="35">
        <f ca="1">M15</f>
        <v>0.03</v>
      </c>
      <c r="O15" s="35">
        <f t="shared" ref="O15:Q17" ca="1" si="1">N15</f>
        <v>0.03</v>
      </c>
      <c r="P15" s="35">
        <f t="shared" ca="1" si="1"/>
        <v>0.03</v>
      </c>
      <c r="Q15" s="35">
        <f t="shared" ca="1" si="1"/>
        <v>0.03</v>
      </c>
    </row>
    <row r="16" spans="1:19" ht="15.75" thickBot="1" x14ac:dyDescent="0.3">
      <c r="A16" s="3" t="s">
        <v>16</v>
      </c>
      <c r="B16" s="20" t="s">
        <v>18</v>
      </c>
      <c r="C16" s="59"/>
      <c r="D16" s="31"/>
      <c r="E16" s="31"/>
      <c r="F16" s="31"/>
      <c r="G16" s="31"/>
      <c r="H16" s="60"/>
      <c r="K16" t="s">
        <v>45</v>
      </c>
      <c r="L16" s="35">
        <v>0.1</v>
      </c>
      <c r="M16" s="35">
        <f ca="1">Q23</f>
        <v>0.09</v>
      </c>
      <c r="N16" s="35">
        <f ca="1">M16</f>
        <v>0.09</v>
      </c>
      <c r="O16" s="35">
        <f t="shared" ca="1" si="1"/>
        <v>0.09</v>
      </c>
      <c r="P16" s="35">
        <f t="shared" ca="1" si="1"/>
        <v>0.09</v>
      </c>
      <c r="Q16" s="35">
        <f t="shared" ca="1" si="1"/>
        <v>0.09</v>
      </c>
    </row>
    <row r="17" spans="2:17" ht="19.5" thickBot="1" x14ac:dyDescent="0.35">
      <c r="B17" s="21" t="s">
        <v>34</v>
      </c>
      <c r="C17" s="58">
        <f>SUM(C16:H16)</f>
        <v>0</v>
      </c>
      <c r="D17" s="29"/>
      <c r="E17" s="29"/>
      <c r="F17" s="29"/>
      <c r="G17" s="29"/>
      <c r="H17" s="30"/>
      <c r="K17" t="s">
        <v>46</v>
      </c>
      <c r="L17" s="7"/>
      <c r="M17" s="35">
        <v>0.3</v>
      </c>
      <c r="N17" s="35">
        <f>M17</f>
        <v>0.3</v>
      </c>
      <c r="O17" s="35">
        <f t="shared" si="1"/>
        <v>0.3</v>
      </c>
      <c r="P17" s="35">
        <f t="shared" si="1"/>
        <v>0.3</v>
      </c>
      <c r="Q17" s="35">
        <f t="shared" si="1"/>
        <v>0.3</v>
      </c>
    </row>
    <row r="18" spans="2:17" x14ac:dyDescent="0.25">
      <c r="C18">
        <v>0</v>
      </c>
      <c r="D18">
        <v>1</v>
      </c>
      <c r="E18">
        <v>2</v>
      </c>
      <c r="F18">
        <v>3</v>
      </c>
      <c r="G18">
        <v>4</v>
      </c>
      <c r="H18">
        <v>5</v>
      </c>
      <c r="K18" t="s">
        <v>47</v>
      </c>
      <c r="L18" s="37">
        <v>10000000</v>
      </c>
      <c r="M18" s="7"/>
      <c r="N18" s="7"/>
      <c r="O18" s="7"/>
      <c r="P18" s="7"/>
      <c r="Q18" s="7"/>
    </row>
    <row r="19" spans="2:17" x14ac:dyDescent="0.25">
      <c r="K19" t="s">
        <v>64</v>
      </c>
    </row>
    <row r="20" spans="2:17" x14ac:dyDescent="0.25">
      <c r="K20" t="s">
        <v>65</v>
      </c>
    </row>
    <row r="22" spans="2:17" x14ac:dyDescent="0.25">
      <c r="K22" s="33" t="s">
        <v>48</v>
      </c>
      <c r="M22" s="8" t="s">
        <v>55</v>
      </c>
      <c r="N22" s="8" t="s">
        <v>54</v>
      </c>
      <c r="O22" s="8" t="s">
        <v>56</v>
      </c>
      <c r="P22" s="8" t="s">
        <v>41</v>
      </c>
      <c r="Q22" s="8" t="s">
        <v>45</v>
      </c>
    </row>
    <row r="23" spans="2:17" x14ac:dyDescent="0.25">
      <c r="K23" t="s">
        <v>49</v>
      </c>
      <c r="L23" s="9" t="s">
        <v>53</v>
      </c>
      <c r="M23" s="32">
        <f ca="1">OFFSET(M$26,MATCH($L$23,$K$26:$K$28,0)-1,0)</f>
        <v>0.08</v>
      </c>
      <c r="N23" s="32">
        <f t="shared" ref="N23:P23" ca="1" si="2">OFFSET(N$26,MATCH($L$23,$K$26:$K$28,0)-1,0)</f>
        <v>0.03</v>
      </c>
      <c r="O23" s="32">
        <f t="shared" ca="1" si="2"/>
        <v>-0.01</v>
      </c>
      <c r="P23" s="32">
        <f t="shared" ca="1" si="2"/>
        <v>0.93</v>
      </c>
      <c r="Q23" s="32">
        <f ca="1">OFFSET(Q$26,MATCH($L$23,$K$26:$K$28,0)-1,0)</f>
        <v>0.09</v>
      </c>
    </row>
    <row r="25" spans="2:17" x14ac:dyDescent="0.25">
      <c r="K25" s="34" t="s">
        <v>50</v>
      </c>
      <c r="M25" s="8" t="s">
        <v>55</v>
      </c>
      <c r="N25" s="8" t="s">
        <v>54</v>
      </c>
      <c r="O25" s="8" t="s">
        <v>56</v>
      </c>
      <c r="P25" s="8" t="s">
        <v>41</v>
      </c>
      <c r="Q25" s="8" t="s">
        <v>45</v>
      </c>
    </row>
    <row r="26" spans="2:17" x14ac:dyDescent="0.25">
      <c r="K26" s="5" t="s">
        <v>51</v>
      </c>
      <c r="M26" s="36">
        <v>7.0000000000000007E-2</v>
      </c>
      <c r="N26" s="36">
        <v>0.05</v>
      </c>
      <c r="O26" s="36">
        <v>-0.02</v>
      </c>
      <c r="P26" s="36">
        <v>0.9</v>
      </c>
      <c r="Q26" s="36">
        <v>0.1</v>
      </c>
    </row>
    <row r="27" spans="2:17" x14ac:dyDescent="0.25">
      <c r="K27" s="5" t="s">
        <v>52</v>
      </c>
      <c r="M27" s="36">
        <v>0.02</v>
      </c>
      <c r="N27" s="36">
        <v>7.0000000000000007E-2</v>
      </c>
      <c r="O27" s="36">
        <v>-0.06</v>
      </c>
      <c r="P27" s="36">
        <v>0.85</v>
      </c>
      <c r="Q27" s="36">
        <v>0.12</v>
      </c>
    </row>
    <row r="28" spans="2:17" x14ac:dyDescent="0.25">
      <c r="K28" s="5" t="s">
        <v>53</v>
      </c>
      <c r="M28" s="36">
        <v>0.08</v>
      </c>
      <c r="N28" s="36">
        <v>0.03</v>
      </c>
      <c r="O28" s="36">
        <v>-0.01</v>
      </c>
      <c r="P28" s="36">
        <v>0.93</v>
      </c>
      <c r="Q28" s="36">
        <v>0.09</v>
      </c>
    </row>
  </sheetData>
  <mergeCells count="6">
    <mergeCell ref="A2:A10"/>
    <mergeCell ref="A11:A15"/>
    <mergeCell ref="A1:B1"/>
    <mergeCell ref="J1:S1"/>
    <mergeCell ref="K2:Q2"/>
    <mergeCell ref="J4:J13"/>
  </mergeCells>
  <dataValidations count="1">
    <dataValidation type="list" allowBlank="1" showInputMessage="1" showErrorMessage="1" sqref="L23">
      <formula1>$K$26:$K$28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PV IRR</vt:lpstr>
      <vt:lpstr>Cash Flow calculation</vt:lpstr>
      <vt:lpstr>Price</vt:lpstr>
      <vt:lpstr>Quantity</vt:lpstr>
    </vt:vector>
  </TitlesOfParts>
  <Company>ADNOC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Mewani, Ashok</cp:lastModifiedBy>
  <dcterms:created xsi:type="dcterms:W3CDTF">2017-07-18T09:24:50Z</dcterms:created>
  <dcterms:modified xsi:type="dcterms:W3CDTF">2018-01-22T05:20:30Z</dcterms:modified>
</cp:coreProperties>
</file>